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G:\Purchasing\1 Reqs &amp; Solicitations\!Goods - SPB (OW, OR)\(OR) 120000's\123282 (OR) LED obstruction lighting system for towers, NETC\5 Posted Documents\"/>
    </mc:Choice>
  </mc:AlternateContent>
  <xr:revisionPtr revIDLastSave="0" documentId="13_ncr:1_{F844F4BD-8805-4DBA-B0A9-CF5EAB4AB369}" xr6:coauthVersionLast="47" xr6:coauthVersionMax="47" xr10:uidLastSave="{00000000-0000-0000-0000-000000000000}"/>
  <bookViews>
    <workbookView xWindow="-120" yWindow="-120" windowWidth="29040" windowHeight="15720" xr2:uid="{0E65D860-F552-4F62-A7C8-331B1117DB45}"/>
  </bookViews>
  <sheets>
    <sheet name="Detailed Bids wo comments" sheetId="3" r:id="rId1"/>
    <sheet name="Detailed Bids"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0" i="3" l="1"/>
  <c r="M113" i="3" s="1"/>
  <c r="J110" i="3"/>
  <c r="J113" i="3" s="1"/>
  <c r="G110" i="3"/>
  <c r="G113" i="3" s="1"/>
  <c r="D110" i="3"/>
  <c r="D113" i="3" s="1"/>
  <c r="P109" i="3"/>
  <c r="P108" i="3"/>
  <c r="P107" i="3"/>
  <c r="P106" i="3"/>
  <c r="P105" i="3"/>
  <c r="P104" i="3"/>
  <c r="P103" i="3"/>
  <c r="P102" i="3"/>
  <c r="P101" i="3"/>
  <c r="P100" i="3"/>
  <c r="P99" i="3"/>
  <c r="P98" i="3"/>
  <c r="P110" i="3" s="1"/>
  <c r="P113" i="3" s="1"/>
  <c r="J94" i="3"/>
  <c r="P93" i="3"/>
  <c r="M91" i="3"/>
  <c r="M94" i="3" s="1"/>
  <c r="J91" i="3"/>
  <c r="G91" i="3"/>
  <c r="G94" i="3" s="1"/>
  <c r="D91" i="3"/>
  <c r="D94" i="3" s="1"/>
  <c r="P90" i="3"/>
  <c r="P89" i="3"/>
  <c r="P88" i="3"/>
  <c r="P87" i="3"/>
  <c r="P86" i="3"/>
  <c r="P85" i="3"/>
  <c r="P84" i="3"/>
  <c r="P83" i="3"/>
  <c r="P82" i="3"/>
  <c r="P81" i="3"/>
  <c r="P80" i="3"/>
  <c r="P79" i="3"/>
  <c r="P91" i="3" s="1"/>
  <c r="P94" i="3" s="1"/>
  <c r="M75" i="3"/>
  <c r="G75" i="3"/>
  <c r="P74" i="3"/>
  <c r="O72" i="3"/>
  <c r="M72" i="3"/>
  <c r="J72" i="3"/>
  <c r="J75" i="3" s="1"/>
  <c r="G72" i="3"/>
  <c r="D72" i="3"/>
  <c r="D75" i="3" s="1"/>
  <c r="P71" i="3"/>
  <c r="P70" i="3"/>
  <c r="P69" i="3"/>
  <c r="P68" i="3"/>
  <c r="P67" i="3"/>
  <c r="P66" i="3"/>
  <c r="P65" i="3"/>
  <c r="P64" i="3"/>
  <c r="P63" i="3"/>
  <c r="P62" i="3"/>
  <c r="P61" i="3"/>
  <c r="P72" i="3" s="1"/>
  <c r="P75" i="3" s="1"/>
  <c r="M57" i="3"/>
  <c r="J57" i="3"/>
  <c r="D57" i="3"/>
  <c r="P56" i="3"/>
  <c r="M54" i="3"/>
  <c r="J54" i="3"/>
  <c r="G54" i="3"/>
  <c r="G57" i="3" s="1"/>
  <c r="D54" i="3"/>
  <c r="P53" i="3"/>
  <c r="P52" i="3"/>
  <c r="P51" i="3"/>
  <c r="P50" i="3"/>
  <c r="P49" i="3"/>
  <c r="P48" i="3"/>
  <c r="P47" i="3"/>
  <c r="P46" i="3"/>
  <c r="P45" i="3"/>
  <c r="P44" i="3"/>
  <c r="P43" i="3"/>
  <c r="P42" i="3"/>
  <c r="P54" i="3" s="1"/>
  <c r="P57" i="3" s="1"/>
  <c r="M38" i="3"/>
  <c r="G38" i="3"/>
  <c r="P37" i="3"/>
  <c r="P38" i="3" s="1"/>
  <c r="M35" i="3"/>
  <c r="J35" i="3"/>
  <c r="J38" i="3" s="1"/>
  <c r="G35" i="3"/>
  <c r="D35" i="3"/>
  <c r="D38" i="3" s="1"/>
  <c r="P34" i="3"/>
  <c r="P33" i="3"/>
  <c r="P32" i="3"/>
  <c r="P31" i="3"/>
  <c r="P30" i="3"/>
  <c r="P29" i="3"/>
  <c r="P28" i="3"/>
  <c r="P27" i="3"/>
  <c r="P26" i="3"/>
  <c r="P25" i="3"/>
  <c r="P24" i="3"/>
  <c r="P35" i="3" s="1"/>
  <c r="J19" i="3"/>
  <c r="G19" i="3"/>
  <c r="D19" i="3"/>
  <c r="M16" i="3"/>
  <c r="M19" i="3" s="1"/>
  <c r="J16" i="3"/>
  <c r="D16" i="3"/>
  <c r="P15" i="3"/>
  <c r="P14" i="3"/>
  <c r="P13" i="3"/>
  <c r="P12" i="3"/>
  <c r="P16" i="3" s="1"/>
  <c r="P19" i="3" s="1"/>
  <c r="P11" i="3"/>
  <c r="P10" i="3"/>
  <c r="P9" i="3"/>
  <c r="P8" i="3"/>
  <c r="P7" i="3"/>
  <c r="P6" i="3"/>
  <c r="P5" i="3"/>
  <c r="P93" i="1"/>
  <c r="P15" i="1"/>
  <c r="P115" i="3" l="1"/>
  <c r="G115" i="3"/>
  <c r="D115" i="3"/>
  <c r="J115" i="3"/>
  <c r="M115" i="3"/>
  <c r="D36" i="3"/>
  <c r="G19" i="1"/>
  <c r="M110" i="1"/>
  <c r="M113" i="1" s="1"/>
  <c r="J110" i="1"/>
  <c r="J113" i="1" s="1"/>
  <c r="G110" i="1"/>
  <c r="G113" i="1" s="1"/>
  <c r="D110" i="1"/>
  <c r="D113" i="1" s="1"/>
  <c r="M91" i="1"/>
  <c r="M94" i="1" s="1"/>
  <c r="J91" i="1"/>
  <c r="J94" i="1" s="1"/>
  <c r="G91" i="1"/>
  <c r="G94" i="1" s="1"/>
  <c r="D91" i="1"/>
  <c r="D94" i="1" s="1"/>
  <c r="P74" i="1"/>
  <c r="O72" i="1"/>
  <c r="M72" i="1"/>
  <c r="M75" i="1" s="1"/>
  <c r="J72" i="1"/>
  <c r="J75" i="1" s="1"/>
  <c r="G72" i="1"/>
  <c r="G75" i="1" s="1"/>
  <c r="D72" i="1"/>
  <c r="D75" i="1" s="1"/>
  <c r="P56" i="1"/>
  <c r="M54" i="1"/>
  <c r="M57" i="1" s="1"/>
  <c r="J54" i="1"/>
  <c r="J57" i="1" s="1"/>
  <c r="G54" i="1"/>
  <c r="G57" i="1" s="1"/>
  <c r="D54" i="1"/>
  <c r="D57" i="1" s="1"/>
  <c r="D35" i="1"/>
  <c r="D38" i="1" s="1"/>
  <c r="P37" i="1"/>
  <c r="M35" i="1"/>
  <c r="M38" i="1" s="1"/>
  <c r="J35" i="1"/>
  <c r="J38" i="1" s="1"/>
  <c r="G35" i="1"/>
  <c r="G38" i="1" s="1"/>
  <c r="M16" i="1"/>
  <c r="M19" i="1" s="1"/>
  <c r="J16" i="1"/>
  <c r="J19" i="1" s="1"/>
  <c r="D16" i="1"/>
  <c r="D19" i="1" s="1"/>
  <c r="P109" i="1"/>
  <c r="P108" i="1"/>
  <c r="P107" i="1"/>
  <c r="P106" i="1"/>
  <c r="P105" i="1"/>
  <c r="P104" i="1"/>
  <c r="P103" i="1"/>
  <c r="P102" i="1"/>
  <c r="P101" i="1"/>
  <c r="P100" i="1"/>
  <c r="P99" i="1"/>
  <c r="P98" i="1"/>
  <c r="P90" i="1"/>
  <c r="P89" i="1"/>
  <c r="P88" i="1"/>
  <c r="P87" i="1"/>
  <c r="P86" i="1"/>
  <c r="P85" i="1"/>
  <c r="P84" i="1"/>
  <c r="P83" i="1"/>
  <c r="P82" i="1"/>
  <c r="P81" i="1"/>
  <c r="P80" i="1"/>
  <c r="P79" i="1"/>
  <c r="P71" i="1"/>
  <c r="P70" i="1"/>
  <c r="P69" i="1"/>
  <c r="P68" i="1"/>
  <c r="P67" i="1"/>
  <c r="P66" i="1"/>
  <c r="P65" i="1"/>
  <c r="P64" i="1"/>
  <c r="P63" i="1"/>
  <c r="P62" i="1"/>
  <c r="P61" i="1"/>
  <c r="P53" i="1"/>
  <c r="P52" i="1"/>
  <c r="P51" i="1"/>
  <c r="P50" i="1"/>
  <c r="P49" i="1"/>
  <c r="P48" i="1"/>
  <c r="P47" i="1"/>
  <c r="P46" i="1"/>
  <c r="P45" i="1"/>
  <c r="P44" i="1"/>
  <c r="P43" i="1"/>
  <c r="P42" i="1"/>
  <c r="P34" i="1"/>
  <c r="P33" i="1"/>
  <c r="P32" i="1"/>
  <c r="P31" i="1"/>
  <c r="P30" i="1"/>
  <c r="P29" i="1"/>
  <c r="P28" i="1"/>
  <c r="P27" i="1"/>
  <c r="P26" i="1"/>
  <c r="P25" i="1"/>
  <c r="P24" i="1"/>
  <c r="P14" i="1"/>
  <c r="P13" i="1"/>
  <c r="P12" i="1"/>
  <c r="P11" i="1"/>
  <c r="P10" i="1"/>
  <c r="P9" i="1"/>
  <c r="P8" i="1"/>
  <c r="P7" i="1"/>
  <c r="P6" i="1"/>
  <c r="P5" i="1"/>
  <c r="J115" i="1" l="1"/>
  <c r="M115" i="1"/>
  <c r="G115" i="1"/>
  <c r="D115" i="1"/>
  <c r="P110" i="1"/>
  <c r="P113" i="1" s="1"/>
  <c r="P72" i="1"/>
  <c r="P75" i="1" s="1"/>
  <c r="P91" i="1"/>
  <c r="P54" i="1"/>
  <c r="P57" i="1" s="1"/>
  <c r="P35" i="1"/>
  <c r="P38" i="1" s="1"/>
  <c r="P16" i="1"/>
  <c r="P19" i="1" s="1"/>
  <c r="D36" i="1"/>
  <c r="P94" i="1" l="1"/>
  <c r="P115" i="1" s="1"/>
</calcChain>
</file>

<file path=xl/sharedStrings.xml><?xml version="1.0" encoding="utf-8"?>
<sst xmlns="http://schemas.openxmlformats.org/spreadsheetml/2006/main" count="682" uniqueCount="93">
  <si>
    <t>Quantity</t>
  </si>
  <si>
    <t>KLNE Transmitter Site: 72821 J Road, Holdrege, NE 68949</t>
  </si>
  <si>
    <t xml:space="preserve">Material </t>
  </si>
  <si>
    <t xml:space="preserve">Price </t>
  </si>
  <si>
    <t>Amount</t>
  </si>
  <si>
    <t xml:space="preserve">Labor </t>
  </si>
  <si>
    <t>Hours</t>
  </si>
  <si>
    <t>Installation Labor</t>
  </si>
  <si>
    <t>KCNE Transmitter Site: 1740 South Maple, Chadron NE 69337</t>
  </si>
  <si>
    <t>KNNE Transmitter Site: 71991 Old Highway 17, Culbertson, NE 69024</t>
  </si>
  <si>
    <t>LUMP SUM</t>
  </si>
  <si>
    <t>Comments</t>
  </si>
  <si>
    <t>Vikor</t>
  </si>
  <si>
    <t>Total Price of Lighting &amp; Installation Materials</t>
  </si>
  <si>
    <t>Site</t>
  </si>
  <si>
    <t>Strobe Tech, LLC</t>
  </si>
  <si>
    <t>Allstate Tower. Inc</t>
  </si>
  <si>
    <t>Anco Wireless</t>
  </si>
  <si>
    <t>Precision Communication LLC</t>
  </si>
  <si>
    <t>Vendor</t>
  </si>
  <si>
    <t>Price</t>
  </si>
  <si>
    <t>NA</t>
  </si>
  <si>
    <r>
      <rPr>
        <sz val="11"/>
        <color rgb="FF5D5E60"/>
        <rFont val="Times New Roman"/>
        <family val="1"/>
      </rPr>
      <t>Beacons</t>
    </r>
  </si>
  <si>
    <r>
      <rPr>
        <sz val="11"/>
        <color rgb="FF4B4B4D"/>
        <rFont val="Times New Roman"/>
        <family val="1"/>
      </rPr>
      <t xml:space="preserve">Beacon </t>
    </r>
    <r>
      <rPr>
        <sz val="11"/>
        <color rgb="FF3A3B3D"/>
        <rFont val="Times New Roman"/>
        <family val="1"/>
      </rPr>
      <t>P</t>
    </r>
    <r>
      <rPr>
        <sz val="11"/>
        <color rgb="FF5D5E60"/>
        <rFont val="Times New Roman"/>
        <family val="1"/>
      </rPr>
      <t>owe</t>
    </r>
    <r>
      <rPr>
        <sz val="11"/>
        <color rgb="FF3A3B3D"/>
        <rFont val="Times New Roman"/>
        <family val="1"/>
      </rPr>
      <t xml:space="preserve">r </t>
    </r>
    <r>
      <rPr>
        <sz val="11"/>
        <color rgb="FF5D5E60"/>
        <rFont val="Times New Roman"/>
        <family val="1"/>
      </rPr>
      <t>Suppl</t>
    </r>
    <r>
      <rPr>
        <sz val="11"/>
        <color rgb="FF3A3B3D"/>
        <rFont val="Times New Roman"/>
        <family val="1"/>
      </rPr>
      <t>i</t>
    </r>
    <r>
      <rPr>
        <sz val="11"/>
        <color rgb="FF5D5E60"/>
        <rFont val="Times New Roman"/>
        <family val="1"/>
      </rPr>
      <t>es</t>
    </r>
  </si>
  <si>
    <r>
      <rPr>
        <sz val="11"/>
        <color rgb="FF5D5E60"/>
        <rFont val="Times New Roman"/>
        <family val="1"/>
      </rPr>
      <t>AOL  Beacon</t>
    </r>
  </si>
  <si>
    <r>
      <rPr>
        <sz val="11"/>
        <color rgb="FF5D5E60"/>
        <rFont val="Times New Roman"/>
        <family val="1"/>
      </rPr>
      <t xml:space="preserve">AOL </t>
    </r>
    <r>
      <rPr>
        <sz val="11"/>
        <color rgb="FF4B4B4D"/>
        <rFont val="Times New Roman"/>
        <family val="1"/>
      </rPr>
      <t xml:space="preserve">Beacon Power </t>
    </r>
    <r>
      <rPr>
        <sz val="11"/>
        <color rgb="FF5D5E60"/>
        <rFont val="Times New Roman"/>
        <family val="1"/>
      </rPr>
      <t>Supply</t>
    </r>
  </si>
  <si>
    <r>
      <rPr>
        <sz val="11"/>
        <color rgb="FF4B4B4D"/>
        <rFont val="Times New Roman"/>
        <family val="1"/>
      </rPr>
      <t>Photocell</t>
    </r>
    <r>
      <rPr>
        <sz val="11"/>
        <color rgb="FF727272"/>
        <rFont val="Times New Roman"/>
        <family val="1"/>
      </rPr>
      <t>(s)</t>
    </r>
  </si>
  <si>
    <r>
      <rPr>
        <sz val="11"/>
        <color rgb="FF5D5E60"/>
        <rFont val="Times New Roman"/>
        <family val="1"/>
      </rPr>
      <t>Contro</t>
    </r>
    <r>
      <rPr>
        <sz val="11"/>
        <color rgb="FF3A3B3D"/>
        <rFont val="Times New Roman"/>
        <family val="1"/>
      </rPr>
      <t>ll</t>
    </r>
    <r>
      <rPr>
        <sz val="11"/>
        <color rgb="FF5D5E60"/>
        <rFont val="Times New Roman"/>
        <family val="1"/>
      </rPr>
      <t>e</t>
    </r>
    <r>
      <rPr>
        <sz val="11"/>
        <color rgb="FF3A3B3D"/>
        <rFont val="Times New Roman"/>
        <family val="1"/>
      </rPr>
      <t>r</t>
    </r>
    <r>
      <rPr>
        <sz val="11"/>
        <color rgb="FF5D5E60"/>
        <rFont val="Times New Roman"/>
        <family val="1"/>
      </rPr>
      <t>(s)</t>
    </r>
  </si>
  <si>
    <r>
      <rPr>
        <sz val="11"/>
        <color rgb="FF5D5E60"/>
        <rFont val="Times New Roman"/>
        <family val="1"/>
      </rPr>
      <t xml:space="preserve">Rack </t>
    </r>
    <r>
      <rPr>
        <sz val="11"/>
        <color rgb="FF727272"/>
        <rFont val="Times New Roman"/>
        <family val="1"/>
      </rPr>
      <t>Eq</t>
    </r>
    <r>
      <rPr>
        <sz val="11"/>
        <color rgb="FF4B4B4D"/>
        <rFont val="Times New Roman"/>
        <family val="1"/>
      </rPr>
      <t>uipm</t>
    </r>
    <r>
      <rPr>
        <sz val="11"/>
        <color rgb="FF727272"/>
        <rFont val="Times New Roman"/>
        <family val="1"/>
      </rPr>
      <t>e</t>
    </r>
    <r>
      <rPr>
        <sz val="11"/>
        <color rgb="FF4B4B4D"/>
        <rFont val="Times New Roman"/>
        <family val="1"/>
      </rPr>
      <t xml:space="preserve">nt </t>
    </r>
    <r>
      <rPr>
        <sz val="11"/>
        <color rgb="FF3A3B3D"/>
        <rFont val="Times New Roman"/>
        <family val="1"/>
      </rPr>
      <t>P</t>
    </r>
    <r>
      <rPr>
        <sz val="11"/>
        <color rgb="FF5D5E60"/>
        <rFont val="Times New Roman"/>
        <family val="1"/>
      </rPr>
      <t>ower Supplies</t>
    </r>
  </si>
  <si>
    <r>
      <rPr>
        <sz val="11"/>
        <color rgb="FF727272"/>
        <rFont val="Times New Roman"/>
        <family val="1"/>
      </rPr>
      <t>E</t>
    </r>
    <r>
      <rPr>
        <sz val="11"/>
        <color rgb="FF4B4B4D"/>
        <rFont val="Times New Roman"/>
        <family val="1"/>
      </rPr>
      <t>quipment Rack(</t>
    </r>
    <r>
      <rPr>
        <sz val="11"/>
        <color rgb="FF727272"/>
        <rFont val="Times New Roman"/>
        <family val="1"/>
      </rPr>
      <t>s)</t>
    </r>
  </si>
  <si>
    <r>
      <rPr>
        <sz val="11"/>
        <color rgb="FF727272"/>
        <rFont val="Times New Roman"/>
        <family val="1"/>
      </rPr>
      <t>Con</t>
    </r>
    <r>
      <rPr>
        <sz val="11"/>
        <color rgb="FF4B4B4D"/>
        <rFont val="Times New Roman"/>
        <family val="1"/>
      </rPr>
      <t>duit</t>
    </r>
  </si>
  <si>
    <r>
      <rPr>
        <sz val="11"/>
        <color rgb="FF5D5E60"/>
        <rFont val="Times New Roman"/>
        <family val="1"/>
      </rPr>
      <t xml:space="preserve">Other </t>
    </r>
    <r>
      <rPr>
        <sz val="11"/>
        <color rgb="FF4B4B4D"/>
        <rFont val="Times New Roman"/>
        <family val="1"/>
      </rPr>
      <t xml:space="preserve">- </t>
    </r>
    <r>
      <rPr>
        <sz val="11"/>
        <color rgb="FF3A3B3D"/>
        <rFont val="Times New Roman"/>
        <family val="1"/>
      </rPr>
      <t>D</t>
    </r>
    <r>
      <rPr>
        <sz val="11"/>
        <color rgb="FF5D5E60"/>
        <rFont val="Times New Roman"/>
        <family val="1"/>
      </rPr>
      <t xml:space="preserve">rake </t>
    </r>
    <r>
      <rPr>
        <sz val="11"/>
        <color rgb="FF4B4B4D"/>
        <rFont val="Times New Roman"/>
        <family val="1"/>
      </rPr>
      <t xml:space="preserve">Lighting </t>
    </r>
    <r>
      <rPr>
        <sz val="11"/>
        <color rgb="FF5D5E60"/>
        <rFont val="Times New Roman"/>
        <family val="1"/>
      </rPr>
      <t xml:space="preserve">F3 </t>
    </r>
    <r>
      <rPr>
        <sz val="11"/>
        <color rgb="FF3A3B3D"/>
        <rFont val="Times New Roman"/>
        <family val="1"/>
      </rPr>
      <t>Hi</t>
    </r>
    <r>
      <rPr>
        <sz val="11"/>
        <color rgb="FF727272"/>
        <rFont val="Times New Roman"/>
        <family val="1"/>
      </rPr>
      <t>g</t>
    </r>
    <r>
      <rPr>
        <sz val="11"/>
        <color rgb="FF3A3B3D"/>
        <rFont val="Times New Roman"/>
        <family val="1"/>
      </rPr>
      <t>h Int</t>
    </r>
    <r>
      <rPr>
        <sz val="11"/>
        <color rgb="FF5D5E60"/>
        <rFont val="Times New Roman"/>
        <family val="1"/>
      </rPr>
      <t>ensity L</t>
    </r>
    <r>
      <rPr>
        <sz val="11"/>
        <color rgb="FF3A3B3D"/>
        <rFont val="Times New Roman"/>
        <family val="1"/>
      </rPr>
      <t>i</t>
    </r>
    <r>
      <rPr>
        <sz val="11"/>
        <color rgb="FF727272"/>
        <rFont val="Times New Roman"/>
        <family val="1"/>
      </rPr>
      <t>g</t>
    </r>
    <r>
      <rPr>
        <sz val="11"/>
        <color rgb="FF3A3B3D"/>
        <rFont val="Times New Roman"/>
        <family val="1"/>
      </rPr>
      <t>h</t>
    </r>
    <r>
      <rPr>
        <sz val="11"/>
        <color rgb="FF5D5E60"/>
        <rFont val="Times New Roman"/>
        <family val="1"/>
      </rPr>
      <t>ting K</t>
    </r>
    <r>
      <rPr>
        <sz val="11"/>
        <color rgb="FF3A3B3D"/>
        <rFont val="Times New Roman"/>
        <family val="1"/>
      </rPr>
      <t>it</t>
    </r>
  </si>
  <si>
    <r>
      <rPr>
        <sz val="11"/>
        <color rgb="FF5D5E60"/>
        <rFont val="Times New Roman"/>
        <family val="1"/>
      </rPr>
      <t xml:space="preserve">Other </t>
    </r>
    <r>
      <rPr>
        <sz val="11"/>
        <color rgb="FF4B4B4D"/>
        <rFont val="Times New Roman"/>
        <family val="1"/>
      </rPr>
      <t>- In</t>
    </r>
    <r>
      <rPr>
        <sz val="11"/>
        <color rgb="FF727272"/>
        <rFont val="Times New Roman"/>
        <family val="1"/>
      </rPr>
      <t>stallat</t>
    </r>
    <r>
      <rPr>
        <sz val="11"/>
        <color rgb="FF3A3B3D"/>
        <rFont val="Times New Roman"/>
        <family val="1"/>
      </rPr>
      <t>i</t>
    </r>
    <r>
      <rPr>
        <sz val="11"/>
        <color rgb="FF5D5E60"/>
        <rFont val="Times New Roman"/>
        <family val="1"/>
      </rPr>
      <t xml:space="preserve">on </t>
    </r>
    <r>
      <rPr>
        <sz val="11"/>
        <color rgb="FF4B4B4D"/>
        <rFont val="Times New Roman"/>
        <family val="1"/>
      </rPr>
      <t>Material</t>
    </r>
    <r>
      <rPr>
        <sz val="11"/>
        <color rgb="FF727272"/>
        <rFont val="Times New Roman"/>
        <family val="1"/>
      </rPr>
      <t>s</t>
    </r>
  </si>
  <si>
    <r>
      <rPr>
        <sz val="11"/>
        <color rgb="FF49494B"/>
        <rFont val="Times New Roman"/>
        <family val="1"/>
      </rPr>
      <t>Beacons</t>
    </r>
  </si>
  <si>
    <r>
      <rPr>
        <sz val="11"/>
        <color rgb="FF49494B"/>
        <rFont val="Times New Roman"/>
        <family val="1"/>
      </rPr>
      <t xml:space="preserve">Beacon  </t>
    </r>
    <r>
      <rPr>
        <sz val="11"/>
        <color rgb="FF343638"/>
        <rFont val="Times New Roman"/>
        <family val="1"/>
      </rPr>
      <t>P</t>
    </r>
    <r>
      <rPr>
        <sz val="11"/>
        <color rgb="FF59595B"/>
        <rFont val="Times New Roman"/>
        <family val="1"/>
      </rPr>
      <t>ow</t>
    </r>
    <r>
      <rPr>
        <sz val="11"/>
        <color rgb="FF343638"/>
        <rFont val="Times New Roman"/>
        <family val="1"/>
      </rPr>
      <t xml:space="preserve">er </t>
    </r>
    <r>
      <rPr>
        <sz val="11"/>
        <color rgb="FF49494B"/>
        <rFont val="Times New Roman"/>
        <family val="1"/>
      </rPr>
      <t>Supplie</t>
    </r>
    <r>
      <rPr>
        <sz val="11"/>
        <color rgb="FF6D6E6E"/>
        <rFont val="Times New Roman"/>
        <family val="1"/>
      </rPr>
      <t>s</t>
    </r>
  </si>
  <si>
    <r>
      <rPr>
        <sz val="11"/>
        <color rgb="FF59595B"/>
        <rFont val="Times New Roman"/>
        <family val="1"/>
      </rPr>
      <t xml:space="preserve">AOL </t>
    </r>
    <r>
      <rPr>
        <sz val="11"/>
        <color rgb="FF49494B"/>
        <rFont val="Times New Roman"/>
        <family val="1"/>
      </rPr>
      <t>Beacon</t>
    </r>
  </si>
  <si>
    <r>
      <rPr>
        <sz val="11"/>
        <color rgb="FF59595B"/>
        <rFont val="Times New Roman"/>
        <family val="1"/>
      </rPr>
      <t xml:space="preserve">AOL </t>
    </r>
    <r>
      <rPr>
        <sz val="11"/>
        <color rgb="FF49494B"/>
        <rFont val="Times New Roman"/>
        <family val="1"/>
      </rPr>
      <t xml:space="preserve">Beacon </t>
    </r>
    <r>
      <rPr>
        <sz val="11"/>
        <color rgb="FF343638"/>
        <rFont val="Times New Roman"/>
        <family val="1"/>
      </rPr>
      <t>Po</t>
    </r>
    <r>
      <rPr>
        <sz val="11"/>
        <color rgb="FF59595B"/>
        <rFont val="Times New Roman"/>
        <family val="1"/>
      </rPr>
      <t>wer S</t>
    </r>
    <r>
      <rPr>
        <sz val="11"/>
        <color rgb="FF343638"/>
        <rFont val="Times New Roman"/>
        <family val="1"/>
      </rPr>
      <t>up</t>
    </r>
    <r>
      <rPr>
        <sz val="11"/>
        <color rgb="FF59595B"/>
        <rFont val="Times New Roman"/>
        <family val="1"/>
      </rPr>
      <t>p</t>
    </r>
    <r>
      <rPr>
        <sz val="11"/>
        <color rgb="FF343638"/>
        <rFont val="Times New Roman"/>
        <family val="1"/>
      </rPr>
      <t>l</t>
    </r>
    <r>
      <rPr>
        <sz val="11"/>
        <color rgb="FF59595B"/>
        <rFont val="Times New Roman"/>
        <family val="1"/>
      </rPr>
      <t>y</t>
    </r>
  </si>
  <si>
    <r>
      <rPr>
        <sz val="11"/>
        <color rgb="FF343638"/>
        <rFont val="Times New Roman"/>
        <family val="1"/>
      </rPr>
      <t>Ph</t>
    </r>
    <r>
      <rPr>
        <sz val="11"/>
        <color rgb="FF59595B"/>
        <rFont val="Times New Roman"/>
        <family val="1"/>
      </rPr>
      <t>otoce</t>
    </r>
    <r>
      <rPr>
        <sz val="11"/>
        <color rgb="FF343638"/>
        <rFont val="Times New Roman"/>
        <family val="1"/>
      </rPr>
      <t>ll</t>
    </r>
    <r>
      <rPr>
        <sz val="11"/>
        <color rgb="FF6D6E6E"/>
        <rFont val="Times New Roman"/>
        <family val="1"/>
      </rPr>
      <t>(s)</t>
    </r>
  </si>
  <si>
    <r>
      <rPr>
        <sz val="11"/>
        <color rgb="FF59595B"/>
        <rFont val="Times New Roman"/>
        <family val="1"/>
      </rPr>
      <t>Co</t>
    </r>
    <r>
      <rPr>
        <sz val="11"/>
        <color rgb="FF343638"/>
        <rFont val="Times New Roman"/>
        <family val="1"/>
      </rPr>
      <t>ntroll</t>
    </r>
    <r>
      <rPr>
        <sz val="11"/>
        <color rgb="FF59595B"/>
        <rFont val="Times New Roman"/>
        <family val="1"/>
      </rPr>
      <t>e</t>
    </r>
    <r>
      <rPr>
        <sz val="11"/>
        <color rgb="FF343638"/>
        <rFont val="Times New Roman"/>
        <family val="1"/>
      </rPr>
      <t>r</t>
    </r>
    <r>
      <rPr>
        <sz val="11"/>
        <color rgb="FF6D6E6E"/>
        <rFont val="Times New Roman"/>
        <family val="1"/>
      </rPr>
      <t>(s)</t>
    </r>
  </si>
  <si>
    <r>
      <rPr>
        <sz val="11"/>
        <color rgb="FF49494B"/>
        <rFont val="Times New Roman"/>
        <family val="1"/>
      </rPr>
      <t xml:space="preserve">Rack </t>
    </r>
    <r>
      <rPr>
        <sz val="11"/>
        <color rgb="FF59595B"/>
        <rFont val="Times New Roman"/>
        <family val="1"/>
      </rPr>
      <t>Equ</t>
    </r>
    <r>
      <rPr>
        <sz val="11"/>
        <color rgb="FF343638"/>
        <rFont val="Times New Roman"/>
        <family val="1"/>
      </rPr>
      <t>i</t>
    </r>
    <r>
      <rPr>
        <sz val="11"/>
        <color rgb="FF59595B"/>
        <rFont val="Times New Roman"/>
        <family val="1"/>
      </rPr>
      <t>pme</t>
    </r>
    <r>
      <rPr>
        <sz val="11"/>
        <color rgb="FF343638"/>
        <rFont val="Times New Roman"/>
        <family val="1"/>
      </rPr>
      <t>n</t>
    </r>
    <r>
      <rPr>
        <sz val="11"/>
        <color rgb="FF59595B"/>
        <rFont val="Times New Roman"/>
        <family val="1"/>
      </rPr>
      <t xml:space="preserve">t </t>
    </r>
    <r>
      <rPr>
        <sz val="11"/>
        <color rgb="FF49494B"/>
        <rFont val="Times New Roman"/>
        <family val="1"/>
      </rPr>
      <t xml:space="preserve">Power </t>
    </r>
    <r>
      <rPr>
        <sz val="11"/>
        <color rgb="FF59595B"/>
        <rFont val="Times New Roman"/>
        <family val="1"/>
      </rPr>
      <t>S</t>
    </r>
    <r>
      <rPr>
        <sz val="11"/>
        <color rgb="FF343638"/>
        <rFont val="Times New Roman"/>
        <family val="1"/>
      </rPr>
      <t>u</t>
    </r>
    <r>
      <rPr>
        <sz val="11"/>
        <color rgb="FF59595B"/>
        <rFont val="Times New Roman"/>
        <family val="1"/>
      </rPr>
      <t>pplies</t>
    </r>
  </si>
  <si>
    <r>
      <rPr>
        <sz val="11"/>
        <color rgb="FF6D6E6E"/>
        <rFont val="Times New Roman"/>
        <family val="1"/>
      </rPr>
      <t>E</t>
    </r>
    <r>
      <rPr>
        <sz val="11"/>
        <color rgb="FF49494B"/>
        <rFont val="Times New Roman"/>
        <family val="1"/>
      </rPr>
      <t>quipment  Rack(</t>
    </r>
    <r>
      <rPr>
        <sz val="11"/>
        <color rgb="FF6D6E6E"/>
        <rFont val="Times New Roman"/>
        <family val="1"/>
      </rPr>
      <t>s)</t>
    </r>
  </si>
  <si>
    <r>
      <rPr>
        <sz val="11"/>
        <color rgb="FF59595B"/>
        <rFont val="Times New Roman"/>
        <family val="1"/>
      </rPr>
      <t>Co</t>
    </r>
    <r>
      <rPr>
        <sz val="11"/>
        <color rgb="FF343638"/>
        <rFont val="Times New Roman"/>
        <family val="1"/>
      </rPr>
      <t>nduit</t>
    </r>
  </si>
  <si>
    <r>
      <rPr>
        <sz val="11"/>
        <color rgb="FF49494B"/>
        <rFont val="Times New Roman"/>
        <family val="1"/>
      </rPr>
      <t xml:space="preserve">lee </t>
    </r>
    <r>
      <rPr>
        <sz val="11"/>
        <color rgb="FF59595B"/>
        <rFont val="Times New Roman"/>
        <family val="1"/>
      </rPr>
      <t>Shie</t>
    </r>
    <r>
      <rPr>
        <sz val="11"/>
        <color rgb="FF343638"/>
        <rFont val="Times New Roman"/>
        <family val="1"/>
      </rPr>
      <t>ld</t>
    </r>
    <r>
      <rPr>
        <sz val="11"/>
        <color rgb="FF6D6E6E"/>
        <rFont val="Times New Roman"/>
        <family val="1"/>
      </rPr>
      <t>s</t>
    </r>
  </si>
  <si>
    <r>
      <rPr>
        <sz val="11"/>
        <color rgb="FF59595B"/>
        <rFont val="Times New Roman"/>
        <family val="1"/>
      </rPr>
      <t>O</t>
    </r>
    <r>
      <rPr>
        <sz val="11"/>
        <color rgb="FF343638"/>
        <rFont val="Times New Roman"/>
        <family val="1"/>
      </rPr>
      <t>th</t>
    </r>
    <r>
      <rPr>
        <sz val="11"/>
        <color rgb="FF59595B"/>
        <rFont val="Times New Roman"/>
        <family val="1"/>
      </rPr>
      <t xml:space="preserve">er - </t>
    </r>
    <r>
      <rPr>
        <sz val="11"/>
        <color rgb="FF49494B"/>
        <rFont val="Times New Roman"/>
        <family val="1"/>
      </rPr>
      <t xml:space="preserve">Drake </t>
    </r>
    <r>
      <rPr>
        <sz val="11"/>
        <color rgb="FF343638"/>
        <rFont val="Times New Roman"/>
        <family val="1"/>
      </rPr>
      <t>Li</t>
    </r>
    <r>
      <rPr>
        <sz val="11"/>
        <color rgb="FF6D6E6E"/>
        <rFont val="Times New Roman"/>
        <family val="1"/>
      </rPr>
      <t>g</t>
    </r>
    <r>
      <rPr>
        <sz val="11"/>
        <color rgb="FF49494B"/>
        <rFont val="Times New Roman"/>
        <family val="1"/>
      </rPr>
      <t xml:space="preserve">hting </t>
    </r>
    <r>
      <rPr>
        <sz val="11"/>
        <color rgb="FF59595B"/>
        <rFont val="Times New Roman"/>
        <family val="1"/>
      </rPr>
      <t>E</t>
    </r>
    <r>
      <rPr>
        <sz val="11"/>
        <color rgb="FF343638"/>
        <rFont val="Times New Roman"/>
        <family val="1"/>
      </rPr>
      <t xml:space="preserve">l  </t>
    </r>
    <r>
      <rPr>
        <sz val="11"/>
        <color rgb="FF59595B"/>
        <rFont val="Times New Roman"/>
        <family val="1"/>
      </rPr>
      <t>Med</t>
    </r>
    <r>
      <rPr>
        <sz val="11"/>
        <color rgb="FF343638"/>
        <rFont val="Times New Roman"/>
        <family val="1"/>
      </rPr>
      <t>ium  In</t>
    </r>
    <r>
      <rPr>
        <sz val="11"/>
        <color rgb="FF59595B"/>
        <rFont val="Times New Roman"/>
        <family val="1"/>
      </rPr>
      <t xml:space="preserve">tensity  </t>
    </r>
    <r>
      <rPr>
        <sz val="11"/>
        <color rgb="FF49494B"/>
        <rFont val="Times New Roman"/>
        <family val="1"/>
      </rPr>
      <t>Li</t>
    </r>
    <r>
      <rPr>
        <sz val="11"/>
        <color rgb="FF6D6E6E"/>
        <rFont val="Times New Roman"/>
        <family val="1"/>
      </rPr>
      <t>ght</t>
    </r>
    <r>
      <rPr>
        <sz val="11"/>
        <color rgb="FF49494B"/>
        <rFont val="Times New Roman"/>
        <family val="1"/>
      </rPr>
      <t>in</t>
    </r>
    <r>
      <rPr>
        <sz val="11"/>
        <color rgb="FF6D6E6E"/>
        <rFont val="Times New Roman"/>
        <family val="1"/>
      </rPr>
      <t xml:space="preserve">g </t>
    </r>
    <r>
      <rPr>
        <sz val="11"/>
        <color rgb="FF59595B"/>
        <rFont val="Times New Roman"/>
        <family val="1"/>
      </rPr>
      <t>Kit</t>
    </r>
  </si>
  <si>
    <r>
      <rPr>
        <sz val="11"/>
        <color rgb="FF49494B"/>
        <rFont val="Times New Roman"/>
        <family val="1"/>
      </rPr>
      <t xml:space="preserve">Other </t>
    </r>
    <r>
      <rPr>
        <sz val="11"/>
        <color rgb="FF343638"/>
        <rFont val="Times New Roman"/>
        <family val="1"/>
      </rPr>
      <t>- In</t>
    </r>
    <r>
      <rPr>
        <sz val="11"/>
        <color rgb="FF6D6E6E"/>
        <rFont val="Times New Roman"/>
        <family val="1"/>
      </rPr>
      <t>s</t>
    </r>
    <r>
      <rPr>
        <sz val="11"/>
        <color rgb="FF49494B"/>
        <rFont val="Times New Roman"/>
        <family val="1"/>
      </rPr>
      <t>tallation Material</t>
    </r>
    <r>
      <rPr>
        <sz val="11"/>
        <color rgb="FF6D6E6E"/>
        <rFont val="Times New Roman"/>
        <family val="1"/>
      </rPr>
      <t>s</t>
    </r>
  </si>
  <si>
    <r>
      <rPr>
        <sz val="11"/>
        <color rgb="FF49494B"/>
        <rFont val="Times New Roman"/>
        <family val="1"/>
      </rPr>
      <t>Beacon</t>
    </r>
    <r>
      <rPr>
        <sz val="11"/>
        <color rgb="FF6D6E6E"/>
        <rFont val="Times New Roman"/>
        <family val="1"/>
      </rPr>
      <t>s</t>
    </r>
  </si>
  <si>
    <r>
      <rPr>
        <sz val="11"/>
        <color rgb="FF59595B"/>
        <rFont val="Times New Roman"/>
        <family val="1"/>
      </rPr>
      <t>Beaco</t>
    </r>
    <r>
      <rPr>
        <sz val="11"/>
        <color rgb="FF343638"/>
        <rFont val="Times New Roman"/>
        <family val="1"/>
      </rPr>
      <t xml:space="preserve">n </t>
    </r>
    <r>
      <rPr>
        <sz val="11"/>
        <color rgb="FF49494B"/>
        <rFont val="Times New Roman"/>
        <family val="1"/>
      </rPr>
      <t xml:space="preserve">Power </t>
    </r>
    <r>
      <rPr>
        <sz val="11"/>
        <color rgb="FF59595B"/>
        <rFont val="Times New Roman"/>
        <family val="1"/>
      </rPr>
      <t>S</t>
    </r>
    <r>
      <rPr>
        <sz val="11"/>
        <color rgb="FF343638"/>
        <rFont val="Times New Roman"/>
        <family val="1"/>
      </rPr>
      <t>uppli</t>
    </r>
    <r>
      <rPr>
        <sz val="11"/>
        <color rgb="FF59595B"/>
        <rFont val="Times New Roman"/>
        <family val="1"/>
      </rPr>
      <t>es</t>
    </r>
  </si>
  <si>
    <r>
      <rPr>
        <sz val="11"/>
        <color rgb="FF59595B"/>
        <rFont val="Times New Roman"/>
        <family val="1"/>
      </rPr>
      <t>AO</t>
    </r>
    <r>
      <rPr>
        <sz val="11"/>
        <color rgb="FF343638"/>
        <rFont val="Times New Roman"/>
        <family val="1"/>
      </rPr>
      <t>L B</t>
    </r>
    <r>
      <rPr>
        <sz val="11"/>
        <color rgb="FF59595B"/>
        <rFont val="Times New Roman"/>
        <family val="1"/>
      </rPr>
      <t>eaco</t>
    </r>
    <r>
      <rPr>
        <sz val="11"/>
        <color rgb="FF343638"/>
        <rFont val="Times New Roman"/>
        <family val="1"/>
      </rPr>
      <t>n</t>
    </r>
  </si>
  <si>
    <r>
      <rPr>
        <sz val="11"/>
        <color rgb="FF59595B"/>
        <rFont val="Times New Roman"/>
        <family val="1"/>
      </rPr>
      <t xml:space="preserve">AOL Beacon  </t>
    </r>
    <r>
      <rPr>
        <sz val="11"/>
        <color rgb="FF49494B"/>
        <rFont val="Times New Roman"/>
        <family val="1"/>
      </rPr>
      <t xml:space="preserve">Power </t>
    </r>
    <r>
      <rPr>
        <sz val="11"/>
        <color rgb="FF59595B"/>
        <rFont val="Times New Roman"/>
        <family val="1"/>
      </rPr>
      <t>S</t>
    </r>
    <r>
      <rPr>
        <sz val="11"/>
        <color rgb="FF343638"/>
        <rFont val="Times New Roman"/>
        <family val="1"/>
      </rPr>
      <t>u</t>
    </r>
    <r>
      <rPr>
        <sz val="11"/>
        <color rgb="FF59595B"/>
        <rFont val="Times New Roman"/>
        <family val="1"/>
      </rPr>
      <t>pp</t>
    </r>
    <r>
      <rPr>
        <sz val="11"/>
        <color rgb="FF343638"/>
        <rFont val="Times New Roman"/>
        <family val="1"/>
      </rPr>
      <t>l</t>
    </r>
    <r>
      <rPr>
        <sz val="11"/>
        <color rgb="FF59595B"/>
        <rFont val="Times New Roman"/>
        <family val="1"/>
      </rPr>
      <t>y</t>
    </r>
  </si>
  <si>
    <r>
      <rPr>
        <sz val="11"/>
        <color rgb="FF49494B"/>
        <rFont val="Times New Roman"/>
        <family val="1"/>
      </rPr>
      <t>Photocell(s)</t>
    </r>
  </si>
  <si>
    <r>
      <rPr>
        <sz val="11"/>
        <color rgb="FF59595B"/>
        <rFont val="Times New Roman"/>
        <family val="1"/>
      </rPr>
      <t>Cont</t>
    </r>
    <r>
      <rPr>
        <sz val="11"/>
        <color rgb="FF343638"/>
        <rFont val="Times New Roman"/>
        <family val="1"/>
      </rPr>
      <t>r</t>
    </r>
    <r>
      <rPr>
        <sz val="11"/>
        <color rgb="FF59595B"/>
        <rFont val="Times New Roman"/>
        <family val="1"/>
      </rPr>
      <t>o</t>
    </r>
    <r>
      <rPr>
        <sz val="11"/>
        <color rgb="FF343638"/>
        <rFont val="Times New Roman"/>
        <family val="1"/>
      </rPr>
      <t>ll</t>
    </r>
    <r>
      <rPr>
        <sz val="11"/>
        <color rgb="FF59595B"/>
        <rFont val="Times New Roman"/>
        <family val="1"/>
      </rPr>
      <t>e</t>
    </r>
    <r>
      <rPr>
        <sz val="11"/>
        <color rgb="FF343638"/>
        <rFont val="Times New Roman"/>
        <family val="1"/>
      </rPr>
      <t>r</t>
    </r>
    <r>
      <rPr>
        <sz val="11"/>
        <color rgb="FF59595B"/>
        <rFont val="Times New Roman"/>
        <family val="1"/>
      </rPr>
      <t>(s)</t>
    </r>
  </si>
  <si>
    <r>
      <rPr>
        <sz val="11"/>
        <color rgb="FF59595B"/>
        <rFont val="Times New Roman"/>
        <family val="1"/>
      </rPr>
      <t xml:space="preserve">Rack </t>
    </r>
    <r>
      <rPr>
        <sz val="11"/>
        <color rgb="FF6D6E6E"/>
        <rFont val="Times New Roman"/>
        <family val="1"/>
      </rPr>
      <t>E</t>
    </r>
    <r>
      <rPr>
        <sz val="11"/>
        <color rgb="FF49494B"/>
        <rFont val="Times New Roman"/>
        <family val="1"/>
      </rPr>
      <t>quipment Pow</t>
    </r>
    <r>
      <rPr>
        <sz val="11"/>
        <color rgb="FF6D6E6E"/>
        <rFont val="Times New Roman"/>
        <family val="1"/>
      </rPr>
      <t>e</t>
    </r>
    <r>
      <rPr>
        <sz val="11"/>
        <color rgb="FF49494B"/>
        <rFont val="Times New Roman"/>
        <family val="1"/>
      </rPr>
      <t xml:space="preserve">r </t>
    </r>
    <r>
      <rPr>
        <sz val="11"/>
        <color rgb="FF59595B"/>
        <rFont val="Times New Roman"/>
        <family val="1"/>
      </rPr>
      <t>Suppl</t>
    </r>
    <r>
      <rPr>
        <sz val="11"/>
        <color rgb="FF343638"/>
        <rFont val="Times New Roman"/>
        <family val="1"/>
      </rPr>
      <t>i</t>
    </r>
    <r>
      <rPr>
        <sz val="11"/>
        <color rgb="FF59595B"/>
        <rFont val="Times New Roman"/>
        <family val="1"/>
      </rPr>
      <t>es</t>
    </r>
  </si>
  <si>
    <r>
      <rPr>
        <sz val="11"/>
        <color rgb="FF6D6E6E"/>
        <rFont val="Times New Roman"/>
        <family val="1"/>
      </rPr>
      <t>E</t>
    </r>
    <r>
      <rPr>
        <sz val="11"/>
        <color rgb="FF49494B"/>
        <rFont val="Times New Roman"/>
        <family val="1"/>
      </rPr>
      <t xml:space="preserve">quipment </t>
    </r>
    <r>
      <rPr>
        <sz val="11"/>
        <color rgb="FF343638"/>
        <rFont val="Times New Roman"/>
        <family val="1"/>
      </rPr>
      <t>R</t>
    </r>
    <r>
      <rPr>
        <sz val="11"/>
        <color rgb="FF59595B"/>
        <rFont val="Times New Roman"/>
        <family val="1"/>
      </rPr>
      <t>ack(s)</t>
    </r>
  </si>
  <si>
    <r>
      <rPr>
        <sz val="11"/>
        <color rgb="FF6D6E6E"/>
        <rFont val="Times New Roman"/>
        <family val="1"/>
      </rPr>
      <t>Co</t>
    </r>
    <r>
      <rPr>
        <sz val="11"/>
        <color rgb="FF49494B"/>
        <rFont val="Times New Roman"/>
        <family val="1"/>
      </rPr>
      <t>nduit</t>
    </r>
  </si>
  <si>
    <r>
      <rPr>
        <sz val="11"/>
        <color rgb="FF49494B"/>
        <rFont val="Times New Roman"/>
        <family val="1"/>
      </rPr>
      <t xml:space="preserve">Other </t>
    </r>
    <r>
      <rPr>
        <sz val="11"/>
        <color rgb="FF343638"/>
        <rFont val="Times New Roman"/>
        <family val="1"/>
      </rPr>
      <t>- Dr</t>
    </r>
    <r>
      <rPr>
        <sz val="11"/>
        <color rgb="FF59595B"/>
        <rFont val="Times New Roman"/>
        <family val="1"/>
      </rPr>
      <t>ake L</t>
    </r>
    <r>
      <rPr>
        <sz val="11"/>
        <color rgb="FF343638"/>
        <rFont val="Times New Roman"/>
        <family val="1"/>
      </rPr>
      <t>i</t>
    </r>
    <r>
      <rPr>
        <sz val="11"/>
        <color rgb="FF6D6E6E"/>
        <rFont val="Times New Roman"/>
        <family val="1"/>
      </rPr>
      <t>g</t>
    </r>
    <r>
      <rPr>
        <sz val="11"/>
        <color rgb="FF343638"/>
        <rFont val="Times New Roman"/>
        <family val="1"/>
      </rPr>
      <t>htin</t>
    </r>
    <r>
      <rPr>
        <sz val="11"/>
        <color rgb="FF59595B"/>
        <rFont val="Times New Roman"/>
        <family val="1"/>
      </rPr>
      <t xml:space="preserve">g E2 </t>
    </r>
    <r>
      <rPr>
        <sz val="11"/>
        <color rgb="FF49494B"/>
        <rFont val="Times New Roman"/>
        <family val="1"/>
      </rPr>
      <t>M</t>
    </r>
    <r>
      <rPr>
        <sz val="11"/>
        <color rgb="FF6D6E6E"/>
        <rFont val="Times New Roman"/>
        <family val="1"/>
      </rPr>
      <t>e</t>
    </r>
    <r>
      <rPr>
        <sz val="11"/>
        <color rgb="FF49494B"/>
        <rFont val="Times New Roman"/>
        <family val="1"/>
      </rPr>
      <t>dium Inten</t>
    </r>
    <r>
      <rPr>
        <sz val="11"/>
        <color rgb="FF6D6E6E"/>
        <rFont val="Times New Roman"/>
        <family val="1"/>
      </rPr>
      <t>s</t>
    </r>
    <r>
      <rPr>
        <sz val="11"/>
        <color rgb="FF49494B"/>
        <rFont val="Times New Roman"/>
        <family val="1"/>
      </rPr>
      <t xml:space="preserve">ity  </t>
    </r>
    <r>
      <rPr>
        <sz val="11"/>
        <color rgb="FF59595B"/>
        <rFont val="Times New Roman"/>
        <family val="1"/>
      </rPr>
      <t xml:space="preserve">Lighting </t>
    </r>
    <r>
      <rPr>
        <sz val="11"/>
        <color rgb="FF49494B"/>
        <rFont val="Times New Roman"/>
        <family val="1"/>
      </rPr>
      <t>Kit</t>
    </r>
  </si>
  <si>
    <r>
      <rPr>
        <sz val="11"/>
        <color rgb="FF59595B"/>
        <rFont val="Times New Roman"/>
        <family val="1"/>
      </rPr>
      <t>Ot</t>
    </r>
    <r>
      <rPr>
        <sz val="11"/>
        <color rgb="FF343638"/>
        <rFont val="Times New Roman"/>
        <family val="1"/>
      </rPr>
      <t xml:space="preserve">her </t>
    </r>
    <r>
      <rPr>
        <sz val="11"/>
        <color rgb="FF49494B"/>
        <rFont val="Times New Roman"/>
        <family val="1"/>
      </rPr>
      <t xml:space="preserve">- </t>
    </r>
    <r>
      <rPr>
        <sz val="11"/>
        <color rgb="FF343638"/>
        <rFont val="Times New Roman"/>
        <family val="1"/>
      </rPr>
      <t>In</t>
    </r>
    <r>
      <rPr>
        <sz val="11"/>
        <color rgb="FF6D6E6E"/>
        <rFont val="Times New Roman"/>
        <family val="1"/>
      </rPr>
      <t>s</t>
    </r>
    <r>
      <rPr>
        <sz val="11"/>
        <color rgb="FF49494B"/>
        <rFont val="Times New Roman"/>
        <family val="1"/>
      </rPr>
      <t>tallation Material</t>
    </r>
    <r>
      <rPr>
        <sz val="11"/>
        <color rgb="FF6D6E6E"/>
        <rFont val="Times New Roman"/>
        <family val="1"/>
      </rPr>
      <t>s</t>
    </r>
  </si>
  <si>
    <r>
      <rPr>
        <sz val="11"/>
        <color rgb="FF4B4B4D"/>
        <rFont val="Times New Roman"/>
        <family val="1"/>
      </rPr>
      <t>B</t>
    </r>
    <r>
      <rPr>
        <sz val="11"/>
        <color rgb="FF646466"/>
        <rFont val="Times New Roman"/>
        <family val="1"/>
      </rPr>
      <t>eac</t>
    </r>
    <r>
      <rPr>
        <sz val="11"/>
        <color rgb="FF4B4B4D"/>
        <rFont val="Times New Roman"/>
        <family val="1"/>
      </rPr>
      <t>on</t>
    </r>
    <r>
      <rPr>
        <sz val="11"/>
        <color rgb="FF646466"/>
        <rFont val="Times New Roman"/>
        <family val="1"/>
      </rPr>
      <t>s</t>
    </r>
  </si>
  <si>
    <r>
      <rPr>
        <sz val="11"/>
        <color rgb="FF4B4B4D"/>
        <rFont val="Times New Roman"/>
        <family val="1"/>
      </rPr>
      <t>B</t>
    </r>
    <r>
      <rPr>
        <sz val="11"/>
        <color rgb="FF646466"/>
        <rFont val="Times New Roman"/>
        <family val="1"/>
      </rPr>
      <t>eaco</t>
    </r>
    <r>
      <rPr>
        <sz val="11"/>
        <color rgb="FF4B4B4D"/>
        <rFont val="Times New Roman"/>
        <family val="1"/>
      </rPr>
      <t>n P</t>
    </r>
    <r>
      <rPr>
        <sz val="11"/>
        <color rgb="FF646466"/>
        <rFont val="Times New Roman"/>
        <family val="1"/>
      </rPr>
      <t>owe</t>
    </r>
    <r>
      <rPr>
        <sz val="11"/>
        <color rgb="FF4B4B4D"/>
        <rFont val="Times New Roman"/>
        <family val="1"/>
      </rPr>
      <t xml:space="preserve">r </t>
    </r>
    <r>
      <rPr>
        <sz val="11"/>
        <color rgb="FF646466"/>
        <rFont val="Times New Roman"/>
        <family val="1"/>
      </rPr>
      <t>S</t>
    </r>
    <r>
      <rPr>
        <sz val="11"/>
        <color rgb="FF4B4B4D"/>
        <rFont val="Times New Roman"/>
        <family val="1"/>
      </rPr>
      <t>uppli</t>
    </r>
    <r>
      <rPr>
        <sz val="11"/>
        <color rgb="FF646466"/>
        <rFont val="Times New Roman"/>
        <family val="1"/>
      </rPr>
      <t>es</t>
    </r>
  </si>
  <si>
    <r>
      <rPr>
        <sz val="11"/>
        <color rgb="FF646466"/>
        <rFont val="Times New Roman"/>
        <family val="1"/>
      </rPr>
      <t>A</t>
    </r>
    <r>
      <rPr>
        <sz val="11"/>
        <color rgb="FF4B4B4D"/>
        <rFont val="Times New Roman"/>
        <family val="1"/>
      </rPr>
      <t>O</t>
    </r>
    <r>
      <rPr>
        <sz val="11"/>
        <color rgb="FF646466"/>
        <rFont val="Times New Roman"/>
        <family val="1"/>
      </rPr>
      <t xml:space="preserve">L </t>
    </r>
    <r>
      <rPr>
        <sz val="11"/>
        <color rgb="FF4B4B4D"/>
        <rFont val="Times New Roman"/>
        <family val="1"/>
      </rPr>
      <t>B</t>
    </r>
    <r>
      <rPr>
        <sz val="11"/>
        <color rgb="FF646466"/>
        <rFont val="Times New Roman"/>
        <family val="1"/>
      </rPr>
      <t>eaco</t>
    </r>
    <r>
      <rPr>
        <sz val="11"/>
        <color rgb="FF4B4B4D"/>
        <rFont val="Times New Roman"/>
        <family val="1"/>
      </rPr>
      <t>n</t>
    </r>
  </si>
  <si>
    <r>
      <rPr>
        <sz val="11"/>
        <color rgb="FF646466"/>
        <rFont val="Times New Roman"/>
        <family val="1"/>
      </rPr>
      <t xml:space="preserve">AOL  </t>
    </r>
    <r>
      <rPr>
        <sz val="11"/>
        <color rgb="FF4B4B4D"/>
        <rFont val="Times New Roman"/>
        <family val="1"/>
      </rPr>
      <t>B</t>
    </r>
    <r>
      <rPr>
        <sz val="11"/>
        <color rgb="FF646466"/>
        <rFont val="Times New Roman"/>
        <family val="1"/>
      </rPr>
      <t>eaco</t>
    </r>
    <r>
      <rPr>
        <sz val="11"/>
        <color rgb="FF4B4B4D"/>
        <rFont val="Times New Roman"/>
        <family val="1"/>
      </rPr>
      <t>n P</t>
    </r>
    <r>
      <rPr>
        <sz val="11"/>
        <color rgb="FF646466"/>
        <rFont val="Times New Roman"/>
        <family val="1"/>
      </rPr>
      <t>owe</t>
    </r>
    <r>
      <rPr>
        <sz val="11"/>
        <color rgb="FF4B4B4D"/>
        <rFont val="Times New Roman"/>
        <family val="1"/>
      </rPr>
      <t xml:space="preserve">r </t>
    </r>
    <r>
      <rPr>
        <sz val="11"/>
        <color rgb="FF646466"/>
        <rFont val="Times New Roman"/>
        <family val="1"/>
      </rPr>
      <t>Su</t>
    </r>
    <r>
      <rPr>
        <sz val="11"/>
        <color rgb="FF4B4B4D"/>
        <rFont val="Times New Roman"/>
        <family val="1"/>
      </rPr>
      <t>p</t>
    </r>
    <r>
      <rPr>
        <sz val="11"/>
        <color rgb="FF646466"/>
        <rFont val="Times New Roman"/>
        <family val="1"/>
      </rPr>
      <t>p</t>
    </r>
    <r>
      <rPr>
        <sz val="11"/>
        <color rgb="FF4B4B4D"/>
        <rFont val="Times New Roman"/>
        <family val="1"/>
      </rPr>
      <t>l</t>
    </r>
    <r>
      <rPr>
        <sz val="11"/>
        <color rgb="FF757575"/>
        <rFont val="Times New Roman"/>
        <family val="1"/>
      </rPr>
      <t>y</t>
    </r>
  </si>
  <si>
    <r>
      <rPr>
        <sz val="11"/>
        <color rgb="FF4B4B4D"/>
        <rFont val="Times New Roman"/>
        <family val="1"/>
      </rPr>
      <t>Ph</t>
    </r>
    <r>
      <rPr>
        <sz val="11"/>
        <color rgb="FF646466"/>
        <rFont val="Times New Roman"/>
        <family val="1"/>
      </rPr>
      <t>o</t>
    </r>
    <r>
      <rPr>
        <sz val="11"/>
        <color rgb="FF4B4B4D"/>
        <rFont val="Times New Roman"/>
        <family val="1"/>
      </rPr>
      <t>to</t>
    </r>
    <r>
      <rPr>
        <sz val="11"/>
        <color rgb="FF646466"/>
        <rFont val="Times New Roman"/>
        <family val="1"/>
      </rPr>
      <t>ce</t>
    </r>
    <r>
      <rPr>
        <sz val="11"/>
        <color rgb="FF36383A"/>
        <rFont val="Times New Roman"/>
        <family val="1"/>
      </rPr>
      <t>ll</t>
    </r>
    <r>
      <rPr>
        <sz val="11"/>
        <color rgb="FF646466"/>
        <rFont val="Times New Roman"/>
        <family val="1"/>
      </rPr>
      <t>(s)</t>
    </r>
  </si>
  <si>
    <r>
      <rPr>
        <sz val="11"/>
        <color rgb="FF646466"/>
        <rFont val="Times New Roman"/>
        <family val="1"/>
      </rPr>
      <t>Con</t>
    </r>
    <r>
      <rPr>
        <sz val="11"/>
        <color rgb="FF4B4B4D"/>
        <rFont val="Times New Roman"/>
        <family val="1"/>
      </rPr>
      <t>tr</t>
    </r>
    <r>
      <rPr>
        <sz val="11"/>
        <color rgb="FF646466"/>
        <rFont val="Times New Roman"/>
        <family val="1"/>
      </rPr>
      <t>o</t>
    </r>
    <r>
      <rPr>
        <sz val="11"/>
        <color rgb="FF4B4B4D"/>
        <rFont val="Times New Roman"/>
        <family val="1"/>
      </rPr>
      <t>ll</t>
    </r>
    <r>
      <rPr>
        <sz val="11"/>
        <color rgb="FF646466"/>
        <rFont val="Times New Roman"/>
        <family val="1"/>
      </rPr>
      <t>e</t>
    </r>
    <r>
      <rPr>
        <sz val="11"/>
        <color rgb="FF4B4B4D"/>
        <rFont val="Times New Roman"/>
        <family val="1"/>
      </rPr>
      <t>r</t>
    </r>
    <r>
      <rPr>
        <sz val="11"/>
        <color rgb="FF646466"/>
        <rFont val="Times New Roman"/>
        <family val="1"/>
      </rPr>
      <t>(s)</t>
    </r>
  </si>
  <si>
    <r>
      <rPr>
        <sz val="11"/>
        <color rgb="FF4B4B4D"/>
        <rFont val="Times New Roman"/>
        <family val="1"/>
      </rPr>
      <t>R</t>
    </r>
    <r>
      <rPr>
        <sz val="11"/>
        <color rgb="FF646466"/>
        <rFont val="Times New Roman"/>
        <family val="1"/>
      </rPr>
      <t>ack E</t>
    </r>
    <r>
      <rPr>
        <sz val="11"/>
        <color rgb="FF4B4B4D"/>
        <rFont val="Times New Roman"/>
        <family val="1"/>
      </rPr>
      <t>qui</t>
    </r>
    <r>
      <rPr>
        <sz val="11"/>
        <color rgb="FF646466"/>
        <rFont val="Times New Roman"/>
        <family val="1"/>
      </rPr>
      <t>p</t>
    </r>
    <r>
      <rPr>
        <sz val="11"/>
        <color rgb="FF4B4B4D"/>
        <rFont val="Times New Roman"/>
        <family val="1"/>
      </rPr>
      <t>m</t>
    </r>
    <r>
      <rPr>
        <sz val="11"/>
        <color rgb="FF646466"/>
        <rFont val="Times New Roman"/>
        <family val="1"/>
      </rPr>
      <t>e</t>
    </r>
    <r>
      <rPr>
        <sz val="11"/>
        <color rgb="FF4B4B4D"/>
        <rFont val="Times New Roman"/>
        <family val="1"/>
      </rPr>
      <t>n</t>
    </r>
    <r>
      <rPr>
        <sz val="11"/>
        <color rgb="FF646466"/>
        <rFont val="Times New Roman"/>
        <family val="1"/>
      </rPr>
      <t xml:space="preserve">t </t>
    </r>
    <r>
      <rPr>
        <sz val="11"/>
        <color rgb="FF4B4B4D"/>
        <rFont val="Times New Roman"/>
        <family val="1"/>
      </rPr>
      <t>P</t>
    </r>
    <r>
      <rPr>
        <sz val="11"/>
        <color rgb="FF646466"/>
        <rFont val="Times New Roman"/>
        <family val="1"/>
      </rPr>
      <t>ower S</t>
    </r>
    <r>
      <rPr>
        <sz val="11"/>
        <color rgb="FF4B4B4D"/>
        <rFont val="Times New Roman"/>
        <family val="1"/>
      </rPr>
      <t>u</t>
    </r>
    <r>
      <rPr>
        <sz val="11"/>
        <color rgb="FF646466"/>
        <rFont val="Times New Roman"/>
        <family val="1"/>
      </rPr>
      <t>pp</t>
    </r>
    <r>
      <rPr>
        <sz val="11"/>
        <color rgb="FF4B4B4D"/>
        <rFont val="Times New Roman"/>
        <family val="1"/>
      </rPr>
      <t>li</t>
    </r>
    <r>
      <rPr>
        <sz val="11"/>
        <color rgb="FF646466"/>
        <rFont val="Times New Roman"/>
        <family val="1"/>
      </rPr>
      <t>es</t>
    </r>
  </si>
  <si>
    <r>
      <rPr>
        <sz val="11"/>
        <color rgb="FF646466"/>
        <rFont val="Times New Roman"/>
        <family val="1"/>
      </rPr>
      <t>E</t>
    </r>
    <r>
      <rPr>
        <sz val="11"/>
        <color rgb="FF4B4B4D"/>
        <rFont val="Times New Roman"/>
        <family val="1"/>
      </rPr>
      <t>qui</t>
    </r>
    <r>
      <rPr>
        <sz val="11"/>
        <color rgb="FF646466"/>
        <rFont val="Times New Roman"/>
        <family val="1"/>
      </rPr>
      <t>p</t>
    </r>
    <r>
      <rPr>
        <sz val="11"/>
        <color rgb="FF4B4B4D"/>
        <rFont val="Times New Roman"/>
        <family val="1"/>
      </rPr>
      <t>m</t>
    </r>
    <r>
      <rPr>
        <sz val="11"/>
        <color rgb="FF646466"/>
        <rFont val="Times New Roman"/>
        <family val="1"/>
      </rPr>
      <t>e</t>
    </r>
    <r>
      <rPr>
        <sz val="11"/>
        <color rgb="FF4B4B4D"/>
        <rFont val="Times New Roman"/>
        <family val="1"/>
      </rPr>
      <t>nt R</t>
    </r>
    <r>
      <rPr>
        <sz val="11"/>
        <color rgb="FF646466"/>
        <rFont val="Times New Roman"/>
        <family val="1"/>
      </rPr>
      <t>ac</t>
    </r>
    <r>
      <rPr>
        <sz val="11"/>
        <color rgb="FF4B4B4D"/>
        <rFont val="Times New Roman"/>
        <family val="1"/>
      </rPr>
      <t>k</t>
    </r>
    <r>
      <rPr>
        <sz val="11"/>
        <color rgb="FF646466"/>
        <rFont val="Times New Roman"/>
        <family val="1"/>
      </rPr>
      <t>(s</t>
    </r>
    <r>
      <rPr>
        <sz val="11"/>
        <color rgb="FF4B4B4D"/>
        <rFont val="Times New Roman"/>
        <family val="1"/>
      </rPr>
      <t>)</t>
    </r>
  </si>
  <si>
    <r>
      <rPr>
        <sz val="11"/>
        <color rgb="FF646466"/>
        <rFont val="Times New Roman"/>
        <family val="1"/>
      </rPr>
      <t>Co</t>
    </r>
    <r>
      <rPr>
        <sz val="11"/>
        <color rgb="FF4B4B4D"/>
        <rFont val="Times New Roman"/>
        <family val="1"/>
      </rPr>
      <t>nduit</t>
    </r>
  </si>
  <si>
    <r>
      <rPr>
        <sz val="11"/>
        <color rgb="FF4B4B4D"/>
        <rFont val="Times New Roman"/>
        <family val="1"/>
      </rPr>
      <t>I</t>
    </r>
    <r>
      <rPr>
        <sz val="11"/>
        <color rgb="FF646466"/>
        <rFont val="Times New Roman"/>
        <family val="1"/>
      </rPr>
      <t>ce S</t>
    </r>
    <r>
      <rPr>
        <sz val="11"/>
        <color rgb="FF4B4B4D"/>
        <rFont val="Times New Roman"/>
        <family val="1"/>
      </rPr>
      <t>hi</t>
    </r>
    <r>
      <rPr>
        <sz val="11"/>
        <color rgb="FF646466"/>
        <rFont val="Times New Roman"/>
        <family val="1"/>
      </rPr>
      <t>e</t>
    </r>
    <r>
      <rPr>
        <sz val="11"/>
        <color rgb="FF4B4B4D"/>
        <rFont val="Times New Roman"/>
        <family val="1"/>
      </rPr>
      <t>ld</t>
    </r>
    <r>
      <rPr>
        <sz val="11"/>
        <color rgb="FF757575"/>
        <rFont val="Times New Roman"/>
        <family val="1"/>
      </rPr>
      <t>s</t>
    </r>
  </si>
  <si>
    <r>
      <rPr>
        <sz val="11"/>
        <color rgb="FF4B4B4D"/>
        <rFont val="Times New Roman"/>
        <family val="1"/>
      </rPr>
      <t>Other - Dr</t>
    </r>
    <r>
      <rPr>
        <sz val="11"/>
        <color rgb="FF646466"/>
        <rFont val="Times New Roman"/>
        <family val="1"/>
      </rPr>
      <t>ake L</t>
    </r>
    <r>
      <rPr>
        <sz val="11"/>
        <color rgb="FF4B4B4D"/>
        <rFont val="Times New Roman"/>
        <family val="1"/>
      </rPr>
      <t>i</t>
    </r>
    <r>
      <rPr>
        <sz val="11"/>
        <color rgb="FF757575"/>
        <rFont val="Times New Roman"/>
        <family val="1"/>
      </rPr>
      <t>g</t>
    </r>
    <r>
      <rPr>
        <sz val="11"/>
        <color rgb="FF36383A"/>
        <rFont val="Times New Roman"/>
        <family val="1"/>
      </rPr>
      <t>htin</t>
    </r>
    <r>
      <rPr>
        <sz val="11"/>
        <color rgb="FF757575"/>
        <rFont val="Times New Roman"/>
        <family val="1"/>
      </rPr>
      <t xml:space="preserve">g </t>
    </r>
    <r>
      <rPr>
        <sz val="11"/>
        <color rgb="FF646466"/>
        <rFont val="Times New Roman"/>
        <family val="1"/>
      </rPr>
      <t>E</t>
    </r>
    <r>
      <rPr>
        <sz val="11"/>
        <color rgb="FF36383A"/>
        <rFont val="Times New Roman"/>
        <family val="1"/>
      </rPr>
      <t xml:space="preserve">I </t>
    </r>
    <r>
      <rPr>
        <sz val="11"/>
        <color rgb="FF4B4B4D"/>
        <rFont val="Times New Roman"/>
        <family val="1"/>
      </rPr>
      <t xml:space="preserve">Medium </t>
    </r>
    <r>
      <rPr>
        <sz val="11"/>
        <color rgb="FF1F1F1F"/>
        <rFont val="Times New Roman"/>
        <family val="1"/>
      </rPr>
      <t>I</t>
    </r>
    <r>
      <rPr>
        <sz val="11"/>
        <color rgb="FF4B4B4D"/>
        <rFont val="Times New Roman"/>
        <family val="1"/>
      </rPr>
      <t>n</t>
    </r>
    <r>
      <rPr>
        <sz val="11"/>
        <color rgb="FF646466"/>
        <rFont val="Times New Roman"/>
        <family val="1"/>
      </rPr>
      <t>te</t>
    </r>
    <r>
      <rPr>
        <sz val="11"/>
        <color rgb="FF4B4B4D"/>
        <rFont val="Times New Roman"/>
        <family val="1"/>
      </rPr>
      <t>n</t>
    </r>
    <r>
      <rPr>
        <sz val="11"/>
        <color rgb="FF757575"/>
        <rFont val="Times New Roman"/>
        <family val="1"/>
      </rPr>
      <t>s</t>
    </r>
    <r>
      <rPr>
        <sz val="11"/>
        <color rgb="FF36383A"/>
        <rFont val="Times New Roman"/>
        <family val="1"/>
      </rPr>
      <t>i</t>
    </r>
    <r>
      <rPr>
        <sz val="11"/>
        <color rgb="FF646466"/>
        <rFont val="Times New Roman"/>
        <family val="1"/>
      </rPr>
      <t xml:space="preserve">ty </t>
    </r>
    <r>
      <rPr>
        <sz val="11"/>
        <color rgb="FF4B4B4D"/>
        <rFont val="Times New Roman"/>
        <family val="1"/>
      </rPr>
      <t>Li</t>
    </r>
    <r>
      <rPr>
        <sz val="11"/>
        <color rgb="FF757575"/>
        <rFont val="Times New Roman"/>
        <family val="1"/>
      </rPr>
      <t>g</t>
    </r>
    <r>
      <rPr>
        <sz val="11"/>
        <color rgb="FF4B4B4D"/>
        <rFont val="Times New Roman"/>
        <family val="1"/>
      </rPr>
      <t>htin</t>
    </r>
    <r>
      <rPr>
        <sz val="11"/>
        <color rgb="FF757575"/>
        <rFont val="Times New Roman"/>
        <family val="1"/>
      </rPr>
      <t xml:space="preserve">g </t>
    </r>
    <r>
      <rPr>
        <sz val="11"/>
        <color rgb="FF4B4B4D"/>
        <rFont val="Times New Roman"/>
        <family val="1"/>
      </rPr>
      <t>Ki</t>
    </r>
    <r>
      <rPr>
        <sz val="11"/>
        <color rgb="FF646466"/>
        <rFont val="Times New Roman"/>
        <family val="1"/>
      </rPr>
      <t>t</t>
    </r>
  </si>
  <si>
    <r>
      <rPr>
        <sz val="11"/>
        <color rgb="FF4B4B4D"/>
        <rFont val="Times New Roman"/>
        <family val="1"/>
      </rPr>
      <t>Oth</t>
    </r>
    <r>
      <rPr>
        <sz val="11"/>
        <color rgb="FF646466"/>
        <rFont val="Times New Roman"/>
        <family val="1"/>
      </rPr>
      <t>e</t>
    </r>
    <r>
      <rPr>
        <sz val="11"/>
        <color rgb="FF4B4B4D"/>
        <rFont val="Times New Roman"/>
        <family val="1"/>
      </rPr>
      <t xml:space="preserve">r </t>
    </r>
    <r>
      <rPr>
        <sz val="11"/>
        <color rgb="FF36383A"/>
        <rFont val="Times New Roman"/>
        <family val="1"/>
      </rPr>
      <t xml:space="preserve">- </t>
    </r>
    <r>
      <rPr>
        <sz val="11"/>
        <color rgb="FF4B4B4D"/>
        <rFont val="Times New Roman"/>
        <family val="1"/>
      </rPr>
      <t>In</t>
    </r>
    <r>
      <rPr>
        <sz val="11"/>
        <color rgb="FF757575"/>
        <rFont val="Times New Roman"/>
        <family val="1"/>
      </rPr>
      <t>s</t>
    </r>
    <r>
      <rPr>
        <sz val="11"/>
        <color rgb="FF4B4B4D"/>
        <rFont val="Times New Roman"/>
        <family val="1"/>
      </rPr>
      <t>t</t>
    </r>
    <r>
      <rPr>
        <sz val="11"/>
        <color rgb="FF646466"/>
        <rFont val="Times New Roman"/>
        <family val="1"/>
      </rPr>
      <t>a</t>
    </r>
    <r>
      <rPr>
        <sz val="11"/>
        <color rgb="FF4B4B4D"/>
        <rFont val="Times New Roman"/>
        <family val="1"/>
      </rPr>
      <t>ll</t>
    </r>
    <r>
      <rPr>
        <sz val="11"/>
        <color rgb="FF646466"/>
        <rFont val="Times New Roman"/>
        <family val="1"/>
      </rPr>
      <t>a</t>
    </r>
    <r>
      <rPr>
        <sz val="11"/>
        <color rgb="FF4B4B4D"/>
        <rFont val="Times New Roman"/>
        <family val="1"/>
      </rPr>
      <t>tion M</t>
    </r>
    <r>
      <rPr>
        <sz val="11"/>
        <color rgb="FF646466"/>
        <rFont val="Times New Roman"/>
        <family val="1"/>
      </rPr>
      <t>a</t>
    </r>
    <r>
      <rPr>
        <sz val="11"/>
        <color rgb="FF4B4B4D"/>
        <rFont val="Times New Roman"/>
        <family val="1"/>
      </rPr>
      <t>t</t>
    </r>
    <r>
      <rPr>
        <sz val="11"/>
        <color rgb="FF646466"/>
        <rFont val="Times New Roman"/>
        <family val="1"/>
      </rPr>
      <t>er</t>
    </r>
    <r>
      <rPr>
        <sz val="11"/>
        <color rgb="FF4B4B4D"/>
        <rFont val="Times New Roman"/>
        <family val="1"/>
      </rPr>
      <t>i</t>
    </r>
    <r>
      <rPr>
        <sz val="11"/>
        <color rgb="FF646466"/>
        <rFont val="Times New Roman"/>
        <family val="1"/>
      </rPr>
      <t>a</t>
    </r>
    <r>
      <rPr>
        <sz val="11"/>
        <color rgb="FF4B4B4D"/>
        <rFont val="Times New Roman"/>
        <family val="1"/>
      </rPr>
      <t>l</t>
    </r>
    <r>
      <rPr>
        <sz val="11"/>
        <color rgb="FF757575"/>
        <rFont val="Times New Roman"/>
        <family val="1"/>
      </rPr>
      <t>s</t>
    </r>
  </si>
  <si>
    <r>
      <rPr>
        <sz val="11"/>
        <color rgb="FF4B4B4D"/>
        <rFont val="Times New Roman"/>
        <family val="1"/>
      </rPr>
      <t>B</t>
    </r>
    <r>
      <rPr>
        <sz val="11"/>
        <color rgb="FF646466"/>
        <rFont val="Times New Roman"/>
        <family val="1"/>
      </rPr>
      <t>ea</t>
    </r>
    <r>
      <rPr>
        <sz val="11"/>
        <color rgb="FF4B4B4D"/>
        <rFont val="Times New Roman"/>
        <family val="1"/>
      </rPr>
      <t>c</t>
    </r>
    <r>
      <rPr>
        <sz val="11"/>
        <color rgb="FF646466"/>
        <rFont val="Times New Roman"/>
        <family val="1"/>
      </rPr>
      <t>o</t>
    </r>
    <r>
      <rPr>
        <sz val="11"/>
        <color rgb="FF4B4B4D"/>
        <rFont val="Times New Roman"/>
        <family val="1"/>
      </rPr>
      <t>n</t>
    </r>
    <r>
      <rPr>
        <sz val="11"/>
        <color rgb="FF757575"/>
        <rFont val="Times New Roman"/>
        <family val="1"/>
      </rPr>
      <t>s</t>
    </r>
  </si>
  <si>
    <r>
      <rPr>
        <sz val="11"/>
        <color rgb="FF4B4B4D"/>
        <rFont val="Times New Roman"/>
        <family val="1"/>
      </rPr>
      <t>B</t>
    </r>
    <r>
      <rPr>
        <sz val="11"/>
        <color rgb="FF646466"/>
        <rFont val="Times New Roman"/>
        <family val="1"/>
      </rPr>
      <t>eaco</t>
    </r>
    <r>
      <rPr>
        <sz val="11"/>
        <color rgb="FF4B4B4D"/>
        <rFont val="Times New Roman"/>
        <family val="1"/>
      </rPr>
      <t>n P</t>
    </r>
    <r>
      <rPr>
        <sz val="11"/>
        <color rgb="FF646466"/>
        <rFont val="Times New Roman"/>
        <family val="1"/>
      </rPr>
      <t>ower S</t>
    </r>
    <r>
      <rPr>
        <sz val="11"/>
        <color rgb="FF4B4B4D"/>
        <rFont val="Times New Roman"/>
        <family val="1"/>
      </rPr>
      <t>uppli</t>
    </r>
    <r>
      <rPr>
        <sz val="11"/>
        <color rgb="FF646466"/>
        <rFont val="Times New Roman"/>
        <family val="1"/>
      </rPr>
      <t>es</t>
    </r>
  </si>
  <si>
    <r>
      <rPr>
        <sz val="11"/>
        <color rgb="FF646466"/>
        <rFont val="Times New Roman"/>
        <family val="1"/>
      </rPr>
      <t>A</t>
    </r>
    <r>
      <rPr>
        <sz val="11"/>
        <color rgb="FF4B4B4D"/>
        <rFont val="Times New Roman"/>
        <family val="1"/>
      </rPr>
      <t>OL B</t>
    </r>
    <r>
      <rPr>
        <sz val="11"/>
        <color rgb="FF646466"/>
        <rFont val="Times New Roman"/>
        <family val="1"/>
      </rPr>
      <t>eac</t>
    </r>
    <r>
      <rPr>
        <sz val="11"/>
        <color rgb="FF4B4B4D"/>
        <rFont val="Times New Roman"/>
        <family val="1"/>
      </rPr>
      <t>on</t>
    </r>
  </si>
  <si>
    <r>
      <rPr>
        <sz val="11"/>
        <color rgb="FF646466"/>
        <rFont val="Times New Roman"/>
        <family val="1"/>
      </rPr>
      <t>A</t>
    </r>
    <r>
      <rPr>
        <sz val="11"/>
        <color rgb="FF4B4B4D"/>
        <rFont val="Times New Roman"/>
        <family val="1"/>
      </rPr>
      <t>OL B</t>
    </r>
    <r>
      <rPr>
        <sz val="11"/>
        <color rgb="FF757575"/>
        <rFont val="Times New Roman"/>
        <family val="1"/>
      </rPr>
      <t>eaco</t>
    </r>
    <r>
      <rPr>
        <sz val="11"/>
        <color rgb="FF4B4B4D"/>
        <rFont val="Times New Roman"/>
        <family val="1"/>
      </rPr>
      <t>n P</t>
    </r>
    <r>
      <rPr>
        <sz val="11"/>
        <color rgb="FF646466"/>
        <rFont val="Times New Roman"/>
        <family val="1"/>
      </rPr>
      <t>ow</t>
    </r>
    <r>
      <rPr>
        <sz val="11"/>
        <color rgb="FF4B4B4D"/>
        <rFont val="Times New Roman"/>
        <family val="1"/>
      </rPr>
      <t>er Suppl</t>
    </r>
    <r>
      <rPr>
        <sz val="11"/>
        <color rgb="FF757575"/>
        <rFont val="Times New Roman"/>
        <family val="1"/>
      </rPr>
      <t>y</t>
    </r>
  </si>
  <si>
    <r>
      <rPr>
        <sz val="11"/>
        <color rgb="FF4B4B4D"/>
        <rFont val="Times New Roman"/>
        <family val="1"/>
      </rPr>
      <t>Ph</t>
    </r>
    <r>
      <rPr>
        <sz val="11"/>
        <color rgb="FF646466"/>
        <rFont val="Times New Roman"/>
        <family val="1"/>
      </rPr>
      <t>o</t>
    </r>
    <r>
      <rPr>
        <sz val="11"/>
        <color rgb="FF4B4B4D"/>
        <rFont val="Times New Roman"/>
        <family val="1"/>
      </rPr>
      <t>t</t>
    </r>
    <r>
      <rPr>
        <sz val="11"/>
        <color rgb="FF646466"/>
        <rFont val="Times New Roman"/>
        <family val="1"/>
      </rPr>
      <t>oce</t>
    </r>
    <r>
      <rPr>
        <sz val="11"/>
        <color rgb="FF36383A"/>
        <rFont val="Times New Roman"/>
        <family val="1"/>
      </rPr>
      <t>ll</t>
    </r>
    <r>
      <rPr>
        <sz val="11"/>
        <color rgb="FF757575"/>
        <rFont val="Times New Roman"/>
        <family val="1"/>
      </rPr>
      <t>(s)</t>
    </r>
  </si>
  <si>
    <r>
      <rPr>
        <sz val="11"/>
        <color rgb="FF757575"/>
        <rFont val="Times New Roman"/>
        <family val="1"/>
      </rPr>
      <t>Cont</t>
    </r>
    <r>
      <rPr>
        <sz val="11"/>
        <color rgb="FF4B4B4D"/>
        <rFont val="Times New Roman"/>
        <family val="1"/>
      </rPr>
      <t>r</t>
    </r>
    <r>
      <rPr>
        <sz val="11"/>
        <color rgb="FF646466"/>
        <rFont val="Times New Roman"/>
        <family val="1"/>
      </rPr>
      <t>o</t>
    </r>
    <r>
      <rPr>
        <sz val="11"/>
        <color rgb="FF4B4B4D"/>
        <rFont val="Times New Roman"/>
        <family val="1"/>
      </rPr>
      <t>ll</t>
    </r>
    <r>
      <rPr>
        <sz val="11"/>
        <color rgb="FF757575"/>
        <rFont val="Times New Roman"/>
        <family val="1"/>
      </rPr>
      <t>er(s)</t>
    </r>
  </si>
  <si>
    <r>
      <rPr>
        <sz val="11"/>
        <color rgb="FF4B4B4D"/>
        <rFont val="Times New Roman"/>
        <family val="1"/>
      </rPr>
      <t>R</t>
    </r>
    <r>
      <rPr>
        <sz val="11"/>
        <color rgb="FF757575"/>
        <rFont val="Times New Roman"/>
        <family val="1"/>
      </rPr>
      <t>ack E</t>
    </r>
    <r>
      <rPr>
        <sz val="11"/>
        <color rgb="FF4B4B4D"/>
        <rFont val="Times New Roman"/>
        <family val="1"/>
      </rPr>
      <t>quipm</t>
    </r>
    <r>
      <rPr>
        <sz val="11"/>
        <color rgb="FF646466"/>
        <rFont val="Times New Roman"/>
        <family val="1"/>
      </rPr>
      <t>e</t>
    </r>
    <r>
      <rPr>
        <sz val="11"/>
        <color rgb="FF4B4B4D"/>
        <rFont val="Times New Roman"/>
        <family val="1"/>
      </rPr>
      <t>n</t>
    </r>
    <r>
      <rPr>
        <sz val="11"/>
        <color rgb="FF646466"/>
        <rFont val="Times New Roman"/>
        <family val="1"/>
      </rPr>
      <t xml:space="preserve">t </t>
    </r>
    <r>
      <rPr>
        <sz val="11"/>
        <color rgb="FF4B4B4D"/>
        <rFont val="Times New Roman"/>
        <family val="1"/>
      </rPr>
      <t>P</t>
    </r>
    <r>
      <rPr>
        <sz val="11"/>
        <color rgb="FF646466"/>
        <rFont val="Times New Roman"/>
        <family val="1"/>
      </rPr>
      <t>owe</t>
    </r>
    <r>
      <rPr>
        <sz val="11"/>
        <color rgb="FF36383A"/>
        <rFont val="Times New Roman"/>
        <family val="1"/>
      </rPr>
      <t xml:space="preserve">r </t>
    </r>
    <r>
      <rPr>
        <sz val="11"/>
        <color rgb="FF646466"/>
        <rFont val="Times New Roman"/>
        <family val="1"/>
      </rPr>
      <t>S</t>
    </r>
    <r>
      <rPr>
        <sz val="11"/>
        <color rgb="FF4B4B4D"/>
        <rFont val="Times New Roman"/>
        <family val="1"/>
      </rPr>
      <t>u</t>
    </r>
    <r>
      <rPr>
        <sz val="11"/>
        <color rgb="FF646466"/>
        <rFont val="Times New Roman"/>
        <family val="1"/>
      </rPr>
      <t>p</t>
    </r>
    <r>
      <rPr>
        <sz val="11"/>
        <color rgb="FF4B4B4D"/>
        <rFont val="Times New Roman"/>
        <family val="1"/>
      </rPr>
      <t>pl</t>
    </r>
    <r>
      <rPr>
        <sz val="11"/>
        <color rgb="FF646466"/>
        <rFont val="Times New Roman"/>
        <family val="1"/>
      </rPr>
      <t>i</t>
    </r>
    <r>
      <rPr>
        <sz val="11"/>
        <color rgb="FF4B4B4D"/>
        <rFont val="Times New Roman"/>
        <family val="1"/>
      </rPr>
      <t>e</t>
    </r>
    <r>
      <rPr>
        <sz val="11"/>
        <color rgb="FF757575"/>
        <rFont val="Times New Roman"/>
        <family val="1"/>
      </rPr>
      <t>s</t>
    </r>
  </si>
  <si>
    <r>
      <rPr>
        <sz val="11"/>
        <color rgb="FF757575"/>
        <rFont val="Times New Roman"/>
        <family val="1"/>
      </rPr>
      <t>E</t>
    </r>
    <r>
      <rPr>
        <sz val="11"/>
        <color rgb="FF4B4B4D"/>
        <rFont val="Times New Roman"/>
        <family val="1"/>
      </rPr>
      <t>quipmen</t>
    </r>
    <r>
      <rPr>
        <sz val="11"/>
        <color rgb="FF646466"/>
        <rFont val="Times New Roman"/>
        <family val="1"/>
      </rPr>
      <t xml:space="preserve">t </t>
    </r>
    <r>
      <rPr>
        <sz val="11"/>
        <color rgb="FF4B4B4D"/>
        <rFont val="Times New Roman"/>
        <family val="1"/>
      </rPr>
      <t>R</t>
    </r>
    <r>
      <rPr>
        <sz val="11"/>
        <color rgb="FF646466"/>
        <rFont val="Times New Roman"/>
        <family val="1"/>
      </rPr>
      <t>ack(s)</t>
    </r>
  </si>
  <si>
    <r>
      <rPr>
        <sz val="11"/>
        <color rgb="FF4B4B4D"/>
        <rFont val="Times New Roman"/>
        <family val="1"/>
      </rPr>
      <t>I</t>
    </r>
    <r>
      <rPr>
        <sz val="11"/>
        <color rgb="FF757575"/>
        <rFont val="Times New Roman"/>
        <family val="1"/>
      </rPr>
      <t xml:space="preserve">ce </t>
    </r>
    <r>
      <rPr>
        <sz val="11"/>
        <color rgb="FF646466"/>
        <rFont val="Times New Roman"/>
        <family val="1"/>
      </rPr>
      <t>S</t>
    </r>
    <r>
      <rPr>
        <sz val="11"/>
        <color rgb="FF4B4B4D"/>
        <rFont val="Times New Roman"/>
        <family val="1"/>
      </rPr>
      <t>hi</t>
    </r>
    <r>
      <rPr>
        <sz val="11"/>
        <color rgb="FF646466"/>
        <rFont val="Times New Roman"/>
        <family val="1"/>
      </rPr>
      <t>e</t>
    </r>
    <r>
      <rPr>
        <sz val="11"/>
        <color rgb="FF36383A"/>
        <rFont val="Times New Roman"/>
        <family val="1"/>
      </rPr>
      <t>l</t>
    </r>
    <r>
      <rPr>
        <sz val="11"/>
        <color rgb="FF646466"/>
        <rFont val="Times New Roman"/>
        <family val="1"/>
      </rPr>
      <t>ds</t>
    </r>
  </si>
  <si>
    <r>
      <rPr>
        <sz val="11"/>
        <color rgb="FF4B4B4D"/>
        <rFont val="Times New Roman"/>
        <family val="1"/>
      </rPr>
      <t>Oth</t>
    </r>
    <r>
      <rPr>
        <sz val="11"/>
        <color rgb="FF646466"/>
        <rFont val="Times New Roman"/>
        <family val="1"/>
      </rPr>
      <t>e</t>
    </r>
    <r>
      <rPr>
        <sz val="11"/>
        <color rgb="FF4B4B4D"/>
        <rFont val="Times New Roman"/>
        <family val="1"/>
      </rPr>
      <t>r - Drak</t>
    </r>
    <r>
      <rPr>
        <sz val="11"/>
        <color rgb="FF646466"/>
        <rFont val="Times New Roman"/>
        <family val="1"/>
      </rPr>
      <t xml:space="preserve">e </t>
    </r>
    <r>
      <rPr>
        <sz val="11"/>
        <color rgb="FF4B4B4D"/>
        <rFont val="Times New Roman"/>
        <family val="1"/>
      </rPr>
      <t>Li</t>
    </r>
    <r>
      <rPr>
        <sz val="11"/>
        <color rgb="FF646466"/>
        <rFont val="Times New Roman"/>
        <family val="1"/>
      </rPr>
      <t>g</t>
    </r>
    <r>
      <rPr>
        <sz val="11"/>
        <color rgb="FF36383A"/>
        <rFont val="Times New Roman"/>
        <family val="1"/>
      </rPr>
      <t>htin</t>
    </r>
    <r>
      <rPr>
        <sz val="11"/>
        <color rgb="FF757575"/>
        <rFont val="Times New Roman"/>
        <family val="1"/>
      </rPr>
      <t xml:space="preserve">g </t>
    </r>
    <r>
      <rPr>
        <sz val="11"/>
        <color rgb="FF646466"/>
        <rFont val="Times New Roman"/>
        <family val="1"/>
      </rPr>
      <t>E</t>
    </r>
    <r>
      <rPr>
        <sz val="11"/>
        <color rgb="FF4B4B4D"/>
        <rFont val="Times New Roman"/>
        <family val="1"/>
      </rPr>
      <t xml:space="preserve">I </t>
    </r>
    <r>
      <rPr>
        <sz val="11"/>
        <color rgb="FF646466"/>
        <rFont val="Times New Roman"/>
        <family val="1"/>
      </rPr>
      <t>Me</t>
    </r>
    <r>
      <rPr>
        <sz val="11"/>
        <color rgb="FF4B4B4D"/>
        <rFont val="Times New Roman"/>
        <family val="1"/>
      </rPr>
      <t>diu</t>
    </r>
    <r>
      <rPr>
        <sz val="11"/>
        <color rgb="FF646466"/>
        <rFont val="Times New Roman"/>
        <family val="1"/>
      </rPr>
      <t xml:space="preserve">m </t>
    </r>
    <r>
      <rPr>
        <sz val="11"/>
        <color rgb="FF36383A"/>
        <rFont val="Times New Roman"/>
        <family val="1"/>
      </rPr>
      <t>In</t>
    </r>
    <r>
      <rPr>
        <sz val="11"/>
        <color rgb="FF646466"/>
        <rFont val="Times New Roman"/>
        <family val="1"/>
      </rPr>
      <t>te</t>
    </r>
    <r>
      <rPr>
        <sz val="11"/>
        <color rgb="FF4B4B4D"/>
        <rFont val="Times New Roman"/>
        <family val="1"/>
      </rPr>
      <t>n</t>
    </r>
    <r>
      <rPr>
        <sz val="11"/>
        <color rgb="FF757575"/>
        <rFont val="Times New Roman"/>
        <family val="1"/>
      </rPr>
      <t>s</t>
    </r>
    <r>
      <rPr>
        <sz val="11"/>
        <color rgb="FF4B4B4D"/>
        <rFont val="Times New Roman"/>
        <family val="1"/>
      </rPr>
      <t>i</t>
    </r>
    <r>
      <rPr>
        <sz val="11"/>
        <color rgb="FF646466"/>
        <rFont val="Times New Roman"/>
        <family val="1"/>
      </rPr>
      <t xml:space="preserve">ty </t>
    </r>
    <r>
      <rPr>
        <sz val="11"/>
        <color rgb="FF4B4B4D"/>
        <rFont val="Times New Roman"/>
        <family val="1"/>
      </rPr>
      <t>L</t>
    </r>
    <r>
      <rPr>
        <sz val="11"/>
        <color rgb="FF646466"/>
        <rFont val="Times New Roman"/>
        <family val="1"/>
      </rPr>
      <t>ig</t>
    </r>
    <r>
      <rPr>
        <sz val="11"/>
        <color rgb="FF4B4B4D"/>
        <rFont val="Times New Roman"/>
        <family val="1"/>
      </rPr>
      <t>h</t>
    </r>
    <r>
      <rPr>
        <sz val="11"/>
        <color rgb="FF646466"/>
        <rFont val="Times New Roman"/>
        <family val="1"/>
      </rPr>
      <t xml:space="preserve">ting </t>
    </r>
    <r>
      <rPr>
        <sz val="11"/>
        <color rgb="FF4B4B4D"/>
        <rFont val="Times New Roman"/>
        <family val="1"/>
      </rPr>
      <t>Ki</t>
    </r>
    <r>
      <rPr>
        <sz val="11"/>
        <color rgb="FF646466"/>
        <rFont val="Times New Roman"/>
        <family val="1"/>
      </rPr>
      <t>t</t>
    </r>
  </si>
  <si>
    <r>
      <rPr>
        <sz val="11"/>
        <color rgb="FF646466"/>
        <rFont val="Times New Roman"/>
        <family val="1"/>
      </rPr>
      <t>O</t>
    </r>
    <r>
      <rPr>
        <sz val="11"/>
        <color rgb="FF4B4B4D"/>
        <rFont val="Times New Roman"/>
        <family val="1"/>
      </rPr>
      <t>th</t>
    </r>
    <r>
      <rPr>
        <sz val="11"/>
        <color rgb="FF646466"/>
        <rFont val="Times New Roman"/>
        <family val="1"/>
      </rPr>
      <t>e</t>
    </r>
    <r>
      <rPr>
        <sz val="11"/>
        <color rgb="FF4B4B4D"/>
        <rFont val="Times New Roman"/>
        <family val="1"/>
      </rPr>
      <t>r - In</t>
    </r>
    <r>
      <rPr>
        <sz val="11"/>
        <color rgb="FF757575"/>
        <rFont val="Times New Roman"/>
        <family val="1"/>
      </rPr>
      <t>s</t>
    </r>
    <r>
      <rPr>
        <sz val="11"/>
        <color rgb="FF4B4B4D"/>
        <rFont val="Times New Roman"/>
        <family val="1"/>
      </rPr>
      <t>t</t>
    </r>
    <r>
      <rPr>
        <sz val="11"/>
        <color rgb="FF646466"/>
        <rFont val="Times New Roman"/>
        <family val="1"/>
      </rPr>
      <t>alla</t>
    </r>
    <r>
      <rPr>
        <sz val="11"/>
        <color rgb="FF4B4B4D"/>
        <rFont val="Times New Roman"/>
        <family val="1"/>
      </rPr>
      <t>ti</t>
    </r>
    <r>
      <rPr>
        <sz val="11"/>
        <color rgb="FF646466"/>
        <rFont val="Times New Roman"/>
        <family val="1"/>
      </rPr>
      <t>o</t>
    </r>
    <r>
      <rPr>
        <sz val="11"/>
        <color rgb="FF4B4B4D"/>
        <rFont val="Times New Roman"/>
        <family val="1"/>
      </rPr>
      <t>n M</t>
    </r>
    <r>
      <rPr>
        <sz val="11"/>
        <color rgb="FF646466"/>
        <rFont val="Times New Roman"/>
        <family val="1"/>
      </rPr>
      <t>a</t>
    </r>
    <r>
      <rPr>
        <sz val="11"/>
        <color rgb="FF4B4B4D"/>
        <rFont val="Times New Roman"/>
        <family val="1"/>
      </rPr>
      <t>t</t>
    </r>
    <r>
      <rPr>
        <sz val="11"/>
        <color rgb="FF646466"/>
        <rFont val="Times New Roman"/>
        <family val="1"/>
      </rPr>
      <t>e</t>
    </r>
    <r>
      <rPr>
        <sz val="11"/>
        <color rgb="FF36383A"/>
        <rFont val="Times New Roman"/>
        <family val="1"/>
      </rPr>
      <t>ri</t>
    </r>
    <r>
      <rPr>
        <sz val="11"/>
        <color rgb="FF646466"/>
        <rFont val="Times New Roman"/>
        <family val="1"/>
      </rPr>
      <t>a</t>
    </r>
    <r>
      <rPr>
        <sz val="11"/>
        <color rgb="FF4B4B4D"/>
        <rFont val="Times New Roman"/>
        <family val="1"/>
      </rPr>
      <t>l</t>
    </r>
    <r>
      <rPr>
        <sz val="11"/>
        <color rgb="FF757575"/>
        <rFont val="Times New Roman"/>
        <family val="1"/>
      </rPr>
      <t>s</t>
    </r>
  </si>
  <si>
    <r>
      <rPr>
        <b/>
        <sz val="14"/>
        <color rgb="FF3A3B3D"/>
        <rFont val="Times New Roman"/>
        <family val="1"/>
      </rPr>
      <t xml:space="preserve">KPNE Transmitter Site: 12392 </t>
    </r>
    <r>
      <rPr>
        <b/>
        <sz val="14"/>
        <color rgb="FF4B4B4D"/>
        <rFont val="Times New Roman"/>
        <family val="1"/>
      </rPr>
      <t xml:space="preserve">S. </t>
    </r>
    <r>
      <rPr>
        <b/>
        <sz val="14"/>
        <color rgb="FF3A3B3D"/>
        <rFont val="Times New Roman"/>
        <family val="1"/>
      </rPr>
      <t xml:space="preserve">Hwy 25, </t>
    </r>
    <r>
      <rPr>
        <b/>
        <sz val="14"/>
        <color rgb="FF4B4B4D"/>
        <rFont val="Times New Roman"/>
        <family val="1"/>
      </rPr>
      <t>Sutherland, NE 69165</t>
    </r>
  </si>
  <si>
    <t>Grand Total</t>
  </si>
  <si>
    <r>
      <rPr>
        <b/>
        <sz val="14"/>
        <color rgb="FF343638"/>
        <rFont val="Times New Roman"/>
        <family val="1"/>
      </rPr>
      <t xml:space="preserve">K23AA Transmitter </t>
    </r>
    <r>
      <rPr>
        <b/>
        <sz val="14"/>
        <color rgb="FF59595B"/>
        <rFont val="Times New Roman"/>
        <family val="1"/>
      </rPr>
      <t>S</t>
    </r>
    <r>
      <rPr>
        <b/>
        <sz val="14"/>
        <color rgb="FF343638"/>
        <rFont val="Times New Roman"/>
        <family val="1"/>
      </rPr>
      <t xml:space="preserve">ite: 30708 </t>
    </r>
    <r>
      <rPr>
        <b/>
        <sz val="14"/>
        <color rgb="FF59595B"/>
        <rFont val="Times New Roman"/>
        <family val="1"/>
      </rPr>
      <t xml:space="preserve">SW </t>
    </r>
    <r>
      <rPr>
        <b/>
        <sz val="14"/>
        <color rgb="FF49494B"/>
        <rFont val="Times New Roman"/>
        <family val="1"/>
      </rPr>
      <t xml:space="preserve">142nd Road, </t>
    </r>
    <r>
      <rPr>
        <b/>
        <sz val="14"/>
        <color rgb="FF343638"/>
        <rFont val="Times New Roman"/>
        <family val="1"/>
      </rPr>
      <t>Beatrice</t>
    </r>
    <r>
      <rPr>
        <b/>
        <sz val="14"/>
        <color rgb="FF59595B"/>
        <rFont val="Times New Roman"/>
        <family val="1"/>
      </rPr>
      <t xml:space="preserve">, </t>
    </r>
    <r>
      <rPr>
        <b/>
        <sz val="14"/>
        <color rgb="FF49494B"/>
        <rFont val="Times New Roman"/>
        <family val="1"/>
      </rPr>
      <t>NE 68310</t>
    </r>
  </si>
  <si>
    <t>$136.743.00</t>
  </si>
  <si>
    <t>Total for all sites</t>
  </si>
  <si>
    <t>1) Took exception to Section III. Part E
Comment "For the safety of our employees as well as any other Vendors or individuals that may be working on the same or different projects it is the policy of Strobe Tech, LLC to not allow any other Vendors or individuals on the ground below or in the vicinity of any tower at the time work is being performed unless specifically necessary to the completion of the requested tower lighting installation. "
2) Installation Crew- Strobe Tech, LLC
3) Distributor- Drake Lighting</t>
  </si>
  <si>
    <t>1) Installation Crew- Legacy Tower Services
2) Distributor- Drake Lighting</t>
  </si>
  <si>
    <t>1) ANCO proposes to invoice 50% of materials to initiate order per Drake requirements. The remaining amount will be invoiced on a “per site” basis after installation is completed at the individual sites.
2) Installation Crew- Anco Wireless
3) Distributor- Drake Lighting</t>
  </si>
  <si>
    <r>
      <t xml:space="preserve">1) Vendor offers a lump sump discount if awarded all 6 sites. Lump sum discount would be </t>
    </r>
    <r>
      <rPr>
        <b/>
        <sz val="11"/>
        <color theme="1"/>
        <rFont val="Times New Roman"/>
        <family val="1"/>
      </rPr>
      <t>$612,780</t>
    </r>
    <r>
      <rPr>
        <sz val="11"/>
        <color theme="1"/>
        <rFont val="Times New Roman"/>
        <family val="1"/>
      </rPr>
      <t>.
2) Vendor commented-With some medium intensity per the Q&amp;A. KLNE and KPNE are Dual high intensity. The other 4 are dual medium intensity.  
3) Installation Crew- Did not provide
4) Distributor- Did not provide</t>
    </r>
  </si>
  <si>
    <t>1) Installation Crew- Did not provide
2) Distributor- SPX Aid to Navigation</t>
  </si>
  <si>
    <t xml:space="preserve"> Awarded Bid Tabulation for 123282 (OR) LED obstruction lighting system for towers</t>
  </si>
  <si>
    <t>1) Installation Crew- Strobe Tech, LLC
2) Distributor- Drake Lighting</t>
  </si>
  <si>
    <t>1) Installation Crew- Anco Wireless
2) Distributor- Drake Lighting</t>
  </si>
  <si>
    <t>1) Installation Crew- Did not provide
2) Distributor- Did not provide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</si>
</sst>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
    <numFmt numFmtId="165" formatCode="&quot;$&quot;#,##0.00"/>
  </numFmts>
  <fonts count="30" x14ac:knownFonts="1">
    <font>
      <sz val="11"/>
      <color theme="1"/>
      <name val="Aptos Narrow"/>
      <family val="2"/>
      <scheme val="minor"/>
    </font>
    <font>
      <sz val="11"/>
      <color theme="1"/>
      <name val="Aptos Narrow"/>
      <family val="2"/>
      <scheme val="minor"/>
    </font>
    <font>
      <sz val="11"/>
      <color rgb="FF4B4B4D"/>
      <name val="Times New Roman"/>
      <family val="1"/>
    </font>
    <font>
      <sz val="11"/>
      <color rgb="FF36383A"/>
      <name val="Times New Roman"/>
      <family val="1"/>
    </font>
    <font>
      <b/>
      <sz val="11"/>
      <color theme="1"/>
      <name val="Times New Roman"/>
      <family val="1"/>
    </font>
    <font>
      <b/>
      <sz val="12"/>
      <color theme="1"/>
      <name val="Times New Roman"/>
      <family val="1"/>
    </font>
    <font>
      <sz val="11"/>
      <color theme="1"/>
      <name val="Times New Roman"/>
      <family val="1"/>
    </font>
    <font>
      <b/>
      <sz val="14"/>
      <name val="Times New Roman"/>
      <family val="1"/>
    </font>
    <font>
      <b/>
      <sz val="12"/>
      <name val="Times New Roman"/>
      <family val="1"/>
    </font>
    <font>
      <b/>
      <sz val="11"/>
      <name val="Times New Roman"/>
      <family val="1"/>
    </font>
    <font>
      <sz val="11"/>
      <name val="Times New Roman"/>
      <family val="1"/>
    </font>
    <font>
      <b/>
      <sz val="14"/>
      <color theme="1"/>
      <name val="Times New Roman"/>
      <family val="1"/>
    </font>
    <font>
      <sz val="11"/>
      <color rgb="FF000000"/>
      <name val="Times New Roman"/>
      <family val="1"/>
    </font>
    <font>
      <sz val="11"/>
      <color rgb="FF5D5E60"/>
      <name val="Times New Roman"/>
      <family val="1"/>
    </font>
    <font>
      <sz val="11"/>
      <color rgb="FF3A3B3D"/>
      <name val="Times New Roman"/>
      <family val="1"/>
    </font>
    <font>
      <sz val="11"/>
      <color rgb="FF727272"/>
      <name val="Times New Roman"/>
      <family val="1"/>
    </font>
    <font>
      <sz val="11"/>
      <color rgb="FF49494B"/>
      <name val="Times New Roman"/>
      <family val="1"/>
    </font>
    <font>
      <sz val="11"/>
      <color rgb="FF343638"/>
      <name val="Times New Roman"/>
      <family val="1"/>
    </font>
    <font>
      <sz val="11"/>
      <color rgb="FF59595B"/>
      <name val="Times New Roman"/>
      <family val="1"/>
    </font>
    <font>
      <sz val="11"/>
      <color rgb="FF6D6E6E"/>
      <name val="Times New Roman"/>
      <family val="1"/>
    </font>
    <font>
      <sz val="11"/>
      <color rgb="FF646466"/>
      <name val="Times New Roman"/>
      <family val="1"/>
    </font>
    <font>
      <sz val="11"/>
      <color rgb="FF757575"/>
      <name val="Times New Roman"/>
      <family val="1"/>
    </font>
    <font>
      <sz val="11"/>
      <color rgb="FF1F1F1F"/>
      <name val="Times New Roman"/>
      <family val="1"/>
    </font>
    <font>
      <b/>
      <sz val="14"/>
      <color rgb="FF3A3B3D"/>
      <name val="Times New Roman"/>
      <family val="1"/>
    </font>
    <font>
      <b/>
      <sz val="14"/>
      <color rgb="FF4B4B4D"/>
      <name val="Times New Roman"/>
      <family val="1"/>
    </font>
    <font>
      <sz val="14"/>
      <color theme="1"/>
      <name val="Times New Roman"/>
      <family val="1"/>
    </font>
    <font>
      <b/>
      <sz val="14"/>
      <color rgb="FF343638"/>
      <name val="Times New Roman"/>
      <family val="1"/>
    </font>
    <font>
      <b/>
      <sz val="14"/>
      <color rgb="FF59595B"/>
      <name val="Times New Roman"/>
      <family val="1"/>
    </font>
    <font>
      <b/>
      <sz val="14"/>
      <color rgb="FF49494B"/>
      <name val="Times New Roman"/>
      <family val="1"/>
    </font>
    <font>
      <b/>
      <sz val="16"/>
      <color theme="1"/>
      <name val="Times New Roman"/>
      <family val="1"/>
    </font>
  </fonts>
  <fills count="6">
    <fill>
      <patternFill patternType="none"/>
    </fill>
    <fill>
      <patternFill patternType="gray125"/>
    </fill>
    <fill>
      <patternFill patternType="solid">
        <fgColor theme="3" tint="0.749992370372631"/>
        <bgColor indexed="64"/>
      </patternFill>
    </fill>
    <fill>
      <patternFill patternType="solid">
        <fgColor rgb="FFA6C9EC"/>
      </patternFill>
    </fill>
    <fill>
      <patternFill patternType="solid">
        <fgColor rgb="FFFFFF00"/>
        <bgColor indexed="64"/>
      </patternFill>
    </fill>
    <fill>
      <patternFill patternType="solid">
        <fgColor theme="2"/>
        <bgColor indexed="64"/>
      </patternFill>
    </fill>
  </fills>
  <borders count="4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diagonal/>
    </border>
    <border>
      <left style="medium">
        <color indexed="64"/>
      </left>
      <right style="medium">
        <color indexed="64"/>
      </right>
      <top style="thin">
        <color indexed="64"/>
      </top>
      <bottom style="double">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bottom/>
      <diagonal/>
    </border>
    <border>
      <left/>
      <right/>
      <top/>
      <bottom style="thin">
        <color indexed="64"/>
      </bottom>
      <diagonal/>
    </border>
  </borders>
  <cellStyleXfs count="2">
    <xf numFmtId="0" fontId="0" fillId="0" borderId="0"/>
    <xf numFmtId="44" fontId="1" fillId="0" borderId="0" applyFont="0" applyFill="0" applyBorder="0" applyAlignment="0" applyProtection="0"/>
  </cellStyleXfs>
  <cellXfs count="191">
    <xf numFmtId="0" fontId="0" fillId="0" borderId="0" xfId="0"/>
    <xf numFmtId="0" fontId="6" fillId="0" borderId="4" xfId="0" applyFont="1" applyBorder="1" applyAlignment="1">
      <alignment horizontal="left" wrapText="1"/>
    </xf>
    <xf numFmtId="0" fontId="6" fillId="0" borderId="28" xfId="0" applyFont="1" applyBorder="1" applyAlignment="1">
      <alignment horizontal="left" wrapText="1"/>
    </xf>
    <xf numFmtId="0" fontId="6" fillId="0" borderId="20" xfId="0" applyFont="1" applyBorder="1" applyAlignment="1">
      <alignment horizontal="left" wrapText="1"/>
    </xf>
    <xf numFmtId="0" fontId="4" fillId="2" borderId="6" xfId="0" applyFont="1" applyFill="1" applyBorder="1"/>
    <xf numFmtId="0" fontId="4" fillId="2" borderId="5" xfId="0" applyFont="1" applyFill="1" applyBorder="1"/>
    <xf numFmtId="0" fontId="10" fillId="0" borderId="5" xfId="0" applyFont="1" applyBorder="1" applyAlignment="1">
      <alignment horizontal="right" wrapText="1"/>
    </xf>
    <xf numFmtId="0" fontId="10" fillId="0" borderId="4" xfId="0" applyFont="1" applyBorder="1" applyAlignment="1">
      <alignment horizontal="left" wrapText="1"/>
    </xf>
    <xf numFmtId="44" fontId="10" fillId="0" borderId="5" xfId="1" applyFont="1" applyBorder="1" applyAlignment="1">
      <alignment horizontal="left" wrapText="1"/>
    </xf>
    <xf numFmtId="44" fontId="10" fillId="0" borderId="6" xfId="1" applyFont="1" applyBorder="1" applyAlignment="1">
      <alignment horizontal="left" wrapText="1"/>
    </xf>
    <xf numFmtId="0" fontId="10" fillId="0" borderId="23" xfId="0" applyFont="1" applyBorder="1" applyAlignment="1">
      <alignment horizontal="left" wrapText="1"/>
    </xf>
    <xf numFmtId="0" fontId="10" fillId="0" borderId="22" xfId="0" applyFont="1" applyBorder="1" applyAlignment="1">
      <alignment horizontal="left" wrapText="1"/>
    </xf>
    <xf numFmtId="0" fontId="10" fillId="0" borderId="25" xfId="0" applyFont="1" applyBorder="1" applyAlignment="1">
      <alignment horizontal="left" wrapText="1"/>
    </xf>
    <xf numFmtId="0" fontId="10" fillId="0" borderId="26" xfId="0" applyFont="1" applyBorder="1" applyAlignment="1">
      <alignment horizontal="left" wrapText="1"/>
    </xf>
    <xf numFmtId="2" fontId="10" fillId="0" borderId="5" xfId="0" applyNumberFormat="1" applyFont="1" applyBorder="1" applyAlignment="1">
      <alignment horizontal="left" wrapText="1"/>
    </xf>
    <xf numFmtId="2" fontId="10" fillId="0" borderId="6" xfId="0" applyNumberFormat="1" applyFont="1" applyBorder="1" applyAlignment="1">
      <alignment horizontal="left" wrapText="1"/>
    </xf>
    <xf numFmtId="0" fontId="10" fillId="0" borderId="5" xfId="0" applyFont="1" applyBorder="1" applyAlignment="1">
      <alignment horizontal="left" wrapText="1"/>
    </xf>
    <xf numFmtId="0" fontId="10" fillId="0" borderId="6" xfId="0" applyFont="1" applyBorder="1" applyAlignment="1">
      <alignment horizontal="left" wrapText="1"/>
    </xf>
    <xf numFmtId="164" fontId="10" fillId="0" borderId="6" xfId="0" applyNumberFormat="1" applyFont="1" applyBorder="1" applyAlignment="1">
      <alignment shrinkToFit="1"/>
    </xf>
    <xf numFmtId="164" fontId="10" fillId="0" borderId="24" xfId="0" applyNumberFormat="1" applyFont="1" applyBorder="1" applyAlignment="1">
      <alignment shrinkToFit="1"/>
    </xf>
    <xf numFmtId="0" fontId="10" fillId="0" borderId="12" xfId="0" applyFont="1" applyBorder="1" applyAlignment="1">
      <alignment horizontal="left" wrapText="1"/>
    </xf>
    <xf numFmtId="0" fontId="10" fillId="0" borderId="29" xfId="0" applyFont="1" applyBorder="1" applyAlignment="1">
      <alignment horizontal="left" wrapText="1"/>
    </xf>
    <xf numFmtId="0" fontId="10" fillId="0" borderId="30" xfId="0" applyFont="1" applyBorder="1" applyAlignment="1">
      <alignment horizontal="left" wrapText="1"/>
    </xf>
    <xf numFmtId="0" fontId="6" fillId="0" borderId="34" xfId="0" applyFont="1" applyBorder="1" applyAlignment="1">
      <alignment horizontal="left" wrapText="1"/>
    </xf>
    <xf numFmtId="0" fontId="6" fillId="0" borderId="38" xfId="0" applyFont="1" applyBorder="1" applyAlignment="1">
      <alignment horizontal="left" wrapText="1"/>
    </xf>
    <xf numFmtId="2" fontId="10" fillId="0" borderId="12" xfId="0" applyNumberFormat="1" applyFont="1" applyBorder="1" applyAlignment="1">
      <alignment horizontal="left" wrapText="1"/>
    </xf>
    <xf numFmtId="0" fontId="6" fillId="0" borderId="37" xfId="0" applyFont="1" applyBorder="1" applyAlignment="1">
      <alignment horizontal="left" wrapText="1"/>
    </xf>
    <xf numFmtId="0" fontId="6" fillId="0" borderId="0" xfId="0" applyFont="1" applyAlignment="1">
      <alignment horizontal="center" wrapText="1"/>
    </xf>
    <xf numFmtId="0" fontId="11" fillId="4" borderId="14" xfId="0" applyFont="1" applyFill="1" applyBorder="1"/>
    <xf numFmtId="0" fontId="6" fillId="0" borderId="12" xfId="0" applyFont="1" applyBorder="1"/>
    <xf numFmtId="0" fontId="6" fillId="0" borderId="5" xfId="0" applyFont="1" applyBorder="1"/>
    <xf numFmtId="0" fontId="4" fillId="2" borderId="37" xfId="0" applyFont="1" applyFill="1" applyBorder="1"/>
    <xf numFmtId="0" fontId="9" fillId="2" borderId="12" xfId="0" applyFont="1" applyFill="1" applyBorder="1" applyAlignment="1">
      <alignment wrapText="1"/>
    </xf>
    <xf numFmtId="0" fontId="9" fillId="2" borderId="5" xfId="0" applyFont="1" applyFill="1" applyBorder="1" applyAlignment="1">
      <alignment wrapText="1"/>
    </xf>
    <xf numFmtId="0" fontId="9" fillId="2" borderId="6" xfId="0" applyFont="1" applyFill="1" applyBorder="1" applyAlignment="1">
      <alignment wrapText="1"/>
    </xf>
    <xf numFmtId="0" fontId="4" fillId="2" borderId="4" xfId="0" applyFont="1" applyFill="1" applyBorder="1" applyAlignment="1">
      <alignment wrapText="1"/>
    </xf>
    <xf numFmtId="0" fontId="4" fillId="2" borderId="5" xfId="0" applyFont="1" applyFill="1" applyBorder="1" applyAlignment="1">
      <alignment wrapText="1"/>
    </xf>
    <xf numFmtId="0" fontId="4" fillId="2" borderId="6" xfId="0" applyFont="1" applyFill="1" applyBorder="1" applyAlignment="1">
      <alignment wrapText="1"/>
    </xf>
    <xf numFmtId="0" fontId="9" fillId="3" borderId="4" xfId="0" applyFont="1" applyFill="1" applyBorder="1" applyAlignment="1">
      <alignment horizontal="left" wrapText="1"/>
    </xf>
    <xf numFmtId="0" fontId="9" fillId="3" borderId="5" xfId="0" applyFont="1" applyFill="1" applyBorder="1" applyAlignment="1">
      <alignment horizontal="left" wrapText="1"/>
    </xf>
    <xf numFmtId="0" fontId="9" fillId="3" borderId="6" xfId="0" applyFont="1" applyFill="1" applyBorder="1" applyAlignment="1">
      <alignment horizontal="left" wrapText="1"/>
    </xf>
    <xf numFmtId="44" fontId="4" fillId="2" borderId="5" xfId="1" applyFont="1" applyFill="1" applyBorder="1" applyAlignment="1">
      <alignment wrapText="1"/>
    </xf>
    <xf numFmtId="44" fontId="4" fillId="2" borderId="6" xfId="1" applyFont="1" applyFill="1" applyBorder="1" applyAlignment="1">
      <alignment wrapText="1"/>
    </xf>
    <xf numFmtId="0" fontId="10" fillId="0" borderId="37" xfId="0" applyFont="1" applyBorder="1" applyAlignment="1">
      <alignment horizontal="left" wrapText="1"/>
    </xf>
    <xf numFmtId="0" fontId="6" fillId="0" borderId="4" xfId="0" applyFont="1" applyBorder="1"/>
    <xf numFmtId="44" fontId="6" fillId="0" borderId="5" xfId="1" applyFont="1" applyBorder="1" applyAlignment="1"/>
    <xf numFmtId="44" fontId="6" fillId="0" borderId="6" xfId="1" applyFont="1" applyBorder="1" applyAlignment="1"/>
    <xf numFmtId="0" fontId="10" fillId="0" borderId="12" xfId="0" applyFont="1" applyBorder="1" applyAlignment="1">
      <alignment horizontal="right" wrapText="1"/>
    </xf>
    <xf numFmtId="44" fontId="10" fillId="0" borderId="5" xfId="1" applyFont="1" applyBorder="1" applyAlignment="1">
      <alignment horizontal="right" wrapText="1"/>
    </xf>
    <xf numFmtId="44" fontId="10" fillId="0" borderId="6" xfId="1" applyFont="1" applyBorder="1" applyAlignment="1">
      <alignment horizontal="right" wrapText="1"/>
    </xf>
    <xf numFmtId="44" fontId="10" fillId="0" borderId="5" xfId="1" applyFont="1" applyBorder="1" applyAlignment="1">
      <alignment horizontal="right" shrinkToFit="1"/>
    </xf>
    <xf numFmtId="44" fontId="6" fillId="0" borderId="6" xfId="0" applyNumberFormat="1" applyFont="1" applyBorder="1"/>
    <xf numFmtId="0" fontId="9" fillId="2" borderId="12" xfId="0" applyFont="1" applyFill="1" applyBorder="1"/>
    <xf numFmtId="0" fontId="9" fillId="2" borderId="5" xfId="0" applyFont="1" applyFill="1" applyBorder="1"/>
    <xf numFmtId="0" fontId="9" fillId="2" borderId="6" xfId="0" applyFont="1" applyFill="1" applyBorder="1"/>
    <xf numFmtId="0" fontId="4" fillId="2" borderId="4" xfId="0" applyFont="1" applyFill="1" applyBorder="1"/>
    <xf numFmtId="44" fontId="4" fillId="2" borderId="5" xfId="1" applyFont="1" applyFill="1" applyBorder="1" applyAlignment="1"/>
    <xf numFmtId="44" fontId="4" fillId="2" borderId="6" xfId="1" applyFont="1" applyFill="1" applyBorder="1" applyAlignment="1"/>
    <xf numFmtId="164" fontId="10" fillId="0" borderId="24" xfId="0" applyNumberFormat="1" applyFont="1" applyBorder="1" applyAlignment="1">
      <alignment horizontal="right" shrinkToFit="1"/>
    </xf>
    <xf numFmtId="0" fontId="4" fillId="0" borderId="23" xfId="0" applyFont="1" applyBorder="1"/>
    <xf numFmtId="0" fontId="6" fillId="0" borderId="22" xfId="0" applyFont="1" applyBorder="1"/>
    <xf numFmtId="165" fontId="6" fillId="0" borderId="24" xfId="0" applyNumberFormat="1" applyFont="1" applyBorder="1"/>
    <xf numFmtId="44" fontId="6" fillId="0" borderId="24" xfId="1" applyFont="1" applyBorder="1" applyAlignment="1"/>
    <xf numFmtId="44" fontId="6" fillId="0" borderId="22" xfId="1" applyFont="1" applyBorder="1" applyAlignment="1"/>
    <xf numFmtId="164" fontId="10" fillId="0" borderId="27" xfId="0" applyNumberFormat="1" applyFont="1" applyBorder="1" applyAlignment="1">
      <alignment horizontal="right" shrinkToFit="1"/>
    </xf>
    <xf numFmtId="0" fontId="4" fillId="0" borderId="25" xfId="0" applyFont="1" applyBorder="1"/>
    <xf numFmtId="0" fontId="6" fillId="0" borderId="26" xfId="0" applyFont="1" applyBorder="1"/>
    <xf numFmtId="165" fontId="6" fillId="0" borderId="27" xfId="0" applyNumberFormat="1" applyFont="1" applyBorder="1"/>
    <xf numFmtId="44" fontId="6" fillId="0" borderId="26" xfId="1" applyFont="1" applyBorder="1" applyAlignment="1"/>
    <xf numFmtId="44" fontId="6" fillId="0" borderId="27" xfId="1" applyFont="1" applyBorder="1" applyAlignment="1"/>
    <xf numFmtId="0" fontId="25" fillId="0" borderId="12" xfId="0" applyFont="1" applyBorder="1"/>
    <xf numFmtId="0" fontId="25" fillId="0" borderId="5" xfId="0" applyFont="1" applyBorder="1"/>
    <xf numFmtId="2" fontId="6" fillId="0" borderId="4" xfId="0" applyNumberFormat="1" applyFont="1" applyBorder="1"/>
    <xf numFmtId="2" fontId="6" fillId="0" borderId="5" xfId="0" applyNumberFormat="1" applyFont="1" applyBorder="1"/>
    <xf numFmtId="2" fontId="6" fillId="0" borderId="6" xfId="0" applyNumberFormat="1" applyFont="1" applyBorder="1"/>
    <xf numFmtId="2" fontId="6" fillId="0" borderId="5" xfId="1" applyNumberFormat="1" applyFont="1" applyBorder="1" applyAlignment="1"/>
    <xf numFmtId="0" fontId="6" fillId="0" borderId="6" xfId="1" applyNumberFormat="1" applyFont="1" applyBorder="1" applyAlignment="1"/>
    <xf numFmtId="2" fontId="10" fillId="0" borderId="12" xfId="0" applyNumberFormat="1" applyFont="1" applyBorder="1" applyAlignment="1">
      <alignment horizontal="right" wrapText="1"/>
    </xf>
    <xf numFmtId="2" fontId="10" fillId="0" borderId="5" xfId="0" applyNumberFormat="1" applyFont="1" applyBorder="1" applyAlignment="1">
      <alignment horizontal="right" wrapText="1"/>
    </xf>
    <xf numFmtId="44" fontId="10" fillId="0" borderId="6" xfId="1" applyFont="1" applyBorder="1" applyAlignment="1">
      <alignment horizontal="right" shrinkToFit="1"/>
    </xf>
    <xf numFmtId="2" fontId="10" fillId="0" borderId="5" xfId="0" applyNumberFormat="1" applyFont="1" applyBorder="1" applyAlignment="1">
      <alignment horizontal="right" shrinkToFit="1"/>
    </xf>
    <xf numFmtId="44" fontId="9" fillId="3" borderId="5" xfId="1" applyFont="1" applyFill="1" applyBorder="1" applyAlignment="1">
      <alignment horizontal="left" wrapText="1"/>
    </xf>
    <xf numFmtId="44" fontId="9" fillId="3" borderId="6" xfId="1" applyFont="1" applyFill="1" applyBorder="1" applyAlignment="1">
      <alignment horizontal="left" wrapText="1"/>
    </xf>
    <xf numFmtId="0" fontId="6" fillId="0" borderId="6" xfId="0" applyFont="1" applyBorder="1"/>
    <xf numFmtId="1" fontId="9" fillId="0" borderId="12" xfId="0" applyNumberFormat="1" applyFont="1" applyBorder="1" applyAlignment="1">
      <alignment horizontal="right" shrinkToFit="1"/>
    </xf>
    <xf numFmtId="164" fontId="10" fillId="0" borderId="5" xfId="0" applyNumberFormat="1" applyFont="1" applyBorder="1" applyAlignment="1">
      <alignment horizontal="right" shrinkToFit="1"/>
    </xf>
    <xf numFmtId="164" fontId="10" fillId="0" borderId="6" xfId="0" applyNumberFormat="1" applyFont="1" applyBorder="1" applyAlignment="1">
      <alignment horizontal="right" shrinkToFit="1"/>
    </xf>
    <xf numFmtId="165" fontId="6" fillId="0" borderId="6" xfId="0" applyNumberFormat="1" applyFont="1" applyBorder="1"/>
    <xf numFmtId="0" fontId="4" fillId="2" borderId="20" xfId="0" applyFont="1" applyFill="1" applyBorder="1"/>
    <xf numFmtId="0" fontId="9" fillId="2" borderId="4" xfId="0" applyFont="1" applyFill="1" applyBorder="1" applyAlignment="1">
      <alignment wrapText="1"/>
    </xf>
    <xf numFmtId="0" fontId="10" fillId="0" borderId="20" xfId="0" applyFont="1" applyBorder="1" applyAlignment="1">
      <alignment horizontal="left" wrapText="1"/>
    </xf>
    <xf numFmtId="0" fontId="10" fillId="0" borderId="6" xfId="0" applyFont="1" applyBorder="1" applyAlignment="1">
      <alignment wrapText="1"/>
    </xf>
    <xf numFmtId="0" fontId="10" fillId="0" borderId="4" xfId="0" applyFont="1" applyBorder="1" applyAlignment="1">
      <alignment horizontal="right" wrapText="1"/>
    </xf>
    <xf numFmtId="0" fontId="9" fillId="2" borderId="4" xfId="0" applyFont="1" applyFill="1" applyBorder="1"/>
    <xf numFmtId="0" fontId="4" fillId="0" borderId="5" xfId="0" applyFont="1" applyBorder="1"/>
    <xf numFmtId="165" fontId="6" fillId="0" borderId="5" xfId="0" applyNumberFormat="1" applyFont="1" applyBorder="1"/>
    <xf numFmtId="0" fontId="10" fillId="4" borderId="16" xfId="0" applyFont="1" applyFill="1" applyBorder="1"/>
    <xf numFmtId="0" fontId="6" fillId="4" borderId="16" xfId="0" applyFont="1" applyFill="1" applyBorder="1"/>
    <xf numFmtId="0" fontId="6" fillId="4" borderId="17" xfId="0" applyFont="1" applyFill="1" applyBorder="1"/>
    <xf numFmtId="0" fontId="6" fillId="0" borderId="21" xfId="0" applyFont="1" applyBorder="1"/>
    <xf numFmtId="0" fontId="6" fillId="0" borderId="11" xfId="0" applyFont="1" applyBorder="1"/>
    <xf numFmtId="0" fontId="10" fillId="0" borderId="11" xfId="0" applyFont="1" applyBorder="1"/>
    <xf numFmtId="0" fontId="10" fillId="0" borderId="5" xfId="0" applyFont="1" applyBorder="1"/>
    <xf numFmtId="0" fontId="4" fillId="0" borderId="40" xfId="0" applyFont="1" applyBorder="1"/>
    <xf numFmtId="0" fontId="4" fillId="4" borderId="14" xfId="0" applyFont="1" applyFill="1" applyBorder="1"/>
    <xf numFmtId="0" fontId="4" fillId="0" borderId="12" xfId="0" applyFont="1" applyBorder="1"/>
    <xf numFmtId="0" fontId="4" fillId="0" borderId="13" xfId="0" applyFont="1" applyBorder="1"/>
    <xf numFmtId="0" fontId="4" fillId="0" borderId="36" xfId="0" applyFont="1" applyBorder="1"/>
    <xf numFmtId="0" fontId="6" fillId="0" borderId="42" xfId="0" applyFont="1" applyBorder="1" applyAlignment="1">
      <alignment horizontal="center" wrapText="1"/>
    </xf>
    <xf numFmtId="0" fontId="6" fillId="0" borderId="39" xfId="0" applyFont="1" applyBorder="1" applyAlignment="1">
      <alignment horizontal="center" wrapText="1"/>
    </xf>
    <xf numFmtId="1" fontId="10" fillId="0" borderId="12" xfId="0" applyNumberFormat="1" applyFont="1" applyBorder="1" applyAlignment="1">
      <alignment horizontal="right" wrapText="1"/>
    </xf>
    <xf numFmtId="0" fontId="8" fillId="0" borderId="8" xfId="0" applyFont="1" applyBorder="1"/>
    <xf numFmtId="0" fontId="8" fillId="0" borderId="8" xfId="0" applyFont="1" applyBorder="1" applyAlignment="1">
      <alignment horizontal="left" wrapText="1"/>
    </xf>
    <xf numFmtId="0" fontId="8" fillId="0" borderId="7" xfId="0" applyFont="1" applyBorder="1" applyAlignment="1">
      <alignment horizontal="left" wrapText="1"/>
    </xf>
    <xf numFmtId="164" fontId="8" fillId="0" borderId="8" xfId="0" applyNumberFormat="1" applyFont="1" applyBorder="1" applyAlignment="1">
      <alignment horizontal="right" wrapText="1"/>
    </xf>
    <xf numFmtId="44" fontId="8" fillId="0" borderId="8" xfId="1" applyFont="1" applyBorder="1" applyAlignment="1"/>
    <xf numFmtId="0" fontId="5" fillId="0" borderId="12" xfId="0" applyFont="1" applyBorder="1"/>
    <xf numFmtId="0" fontId="5" fillId="0" borderId="5" xfId="0" applyFont="1" applyBorder="1"/>
    <xf numFmtId="0" fontId="10" fillId="4" borderId="33" xfId="0" applyFont="1" applyFill="1" applyBorder="1"/>
    <xf numFmtId="0" fontId="9" fillId="4" borderId="36" xfId="0" applyFont="1" applyFill="1" applyBorder="1" applyAlignment="1">
      <alignment horizontal="left" wrapText="1"/>
    </xf>
    <xf numFmtId="44" fontId="10" fillId="0" borderId="24" xfId="1" applyFont="1" applyBorder="1" applyAlignment="1">
      <alignment horizontal="right" wrapText="1"/>
    </xf>
    <xf numFmtId="44" fontId="10" fillId="0" borderId="27" xfId="1" applyFont="1" applyBorder="1" applyAlignment="1">
      <alignment horizontal="right" shrinkToFit="1"/>
    </xf>
    <xf numFmtId="0" fontId="9" fillId="5" borderId="23" xfId="0" applyFont="1" applyFill="1" applyBorder="1" applyAlignment="1">
      <alignment horizontal="left" wrapText="1"/>
    </xf>
    <xf numFmtId="4" fontId="10" fillId="5" borderId="22" xfId="0" applyNumberFormat="1" applyFont="1" applyFill="1" applyBorder="1" applyAlignment="1">
      <alignment horizontal="right" shrinkToFit="1"/>
    </xf>
    <xf numFmtId="4" fontId="10" fillId="5" borderId="24" xfId="0" applyNumberFormat="1" applyFont="1" applyFill="1" applyBorder="1" applyAlignment="1">
      <alignment horizontal="right" shrinkToFit="1"/>
    </xf>
    <xf numFmtId="0" fontId="9" fillId="5" borderId="25" xfId="0" applyFont="1" applyFill="1" applyBorder="1" applyAlignment="1">
      <alignment horizontal="left" wrapText="1"/>
    </xf>
    <xf numFmtId="44" fontId="10" fillId="5" borderId="26" xfId="1" applyFont="1" applyFill="1" applyBorder="1" applyAlignment="1">
      <alignment horizontal="right" shrinkToFit="1"/>
    </xf>
    <xf numFmtId="44" fontId="10" fillId="5" borderId="27" xfId="1" applyFont="1" applyFill="1" applyBorder="1" applyAlignment="1"/>
    <xf numFmtId="0" fontId="9" fillId="5" borderId="5" xfId="0" applyFont="1" applyFill="1" applyBorder="1" applyAlignment="1">
      <alignment horizontal="left" wrapText="1"/>
    </xf>
    <xf numFmtId="4" fontId="10" fillId="5" borderId="5" xfId="0" applyNumberFormat="1" applyFont="1" applyFill="1" applyBorder="1" applyAlignment="1">
      <alignment horizontal="right" shrinkToFit="1"/>
    </xf>
    <xf numFmtId="0" fontId="8" fillId="5" borderId="8" xfId="0" applyFont="1" applyFill="1" applyBorder="1" applyAlignment="1">
      <alignment horizontal="left" wrapText="1"/>
    </xf>
    <xf numFmtId="4" fontId="8" fillId="5" borderId="8" xfId="0" applyNumberFormat="1" applyFont="1" applyFill="1" applyBorder="1" applyAlignment="1">
      <alignment horizontal="right" shrinkToFit="1"/>
    </xf>
    <xf numFmtId="164" fontId="8" fillId="5" borderId="8" xfId="0" applyNumberFormat="1" applyFont="1" applyFill="1" applyBorder="1" applyAlignment="1">
      <alignment horizontal="right" wrapText="1"/>
    </xf>
    <xf numFmtId="0" fontId="6" fillId="5" borderId="4" xfId="0" applyFont="1" applyFill="1" applyBorder="1" applyAlignment="1">
      <alignment horizontal="left" wrapText="1"/>
    </xf>
    <xf numFmtId="44" fontId="6" fillId="5" borderId="5" xfId="1" applyFont="1" applyFill="1" applyBorder="1" applyAlignment="1">
      <alignment horizontal="left" wrapText="1"/>
    </xf>
    <xf numFmtId="44" fontId="6" fillId="5" borderId="6" xfId="1" applyFont="1" applyFill="1" applyBorder="1" applyAlignment="1">
      <alignment horizontal="left" wrapText="1"/>
    </xf>
    <xf numFmtId="1" fontId="12" fillId="5" borderId="4" xfId="0" applyNumberFormat="1" applyFont="1" applyFill="1" applyBorder="1" applyAlignment="1">
      <alignment horizontal="right" shrinkToFit="1"/>
    </xf>
    <xf numFmtId="44" fontId="12" fillId="5" borderId="5" xfId="1" applyFont="1" applyFill="1" applyBorder="1" applyAlignment="1">
      <alignment horizontal="right" shrinkToFit="1"/>
    </xf>
    <xf numFmtId="44" fontId="12" fillId="5" borderId="6" xfId="1" applyFont="1" applyFill="1" applyBorder="1" applyAlignment="1">
      <alignment horizontal="right" shrinkToFit="1"/>
    </xf>
    <xf numFmtId="0" fontId="6" fillId="5" borderId="4" xfId="0" applyFont="1" applyFill="1" applyBorder="1"/>
    <xf numFmtId="0" fontId="6" fillId="5" borderId="5" xfId="0" applyFont="1" applyFill="1" applyBorder="1"/>
    <xf numFmtId="44" fontId="6" fillId="5" borderId="6" xfId="0" applyNumberFormat="1" applyFont="1" applyFill="1" applyBorder="1"/>
    <xf numFmtId="4" fontId="12" fillId="5" borderId="22" xfId="0" applyNumberFormat="1" applyFont="1" applyFill="1" applyBorder="1" applyAlignment="1">
      <alignment horizontal="right" shrinkToFit="1"/>
    </xf>
    <xf numFmtId="4" fontId="12" fillId="5" borderId="24" xfId="0" applyNumberFormat="1" applyFont="1" applyFill="1" applyBorder="1" applyAlignment="1">
      <alignment horizontal="right" shrinkToFit="1"/>
    </xf>
    <xf numFmtId="44" fontId="12" fillId="5" borderId="26" xfId="1" applyFont="1" applyFill="1" applyBorder="1" applyAlignment="1">
      <alignment horizontal="right" shrinkToFit="1"/>
    </xf>
    <xf numFmtId="44" fontId="6" fillId="5" borderId="27" xfId="1" applyFont="1" applyFill="1" applyBorder="1" applyAlignment="1"/>
    <xf numFmtId="2" fontId="6" fillId="5" borderId="4" xfId="0" applyNumberFormat="1" applyFont="1" applyFill="1" applyBorder="1" applyAlignment="1">
      <alignment horizontal="left" wrapText="1"/>
    </xf>
    <xf numFmtId="2" fontId="6" fillId="5" borderId="5" xfId="0" applyNumberFormat="1" applyFont="1" applyFill="1" applyBorder="1" applyAlignment="1">
      <alignment horizontal="left" wrapText="1"/>
    </xf>
    <xf numFmtId="2" fontId="6" fillId="5" borderId="6" xfId="0" applyNumberFormat="1" applyFont="1" applyFill="1" applyBorder="1" applyAlignment="1">
      <alignment horizontal="left" wrapText="1"/>
    </xf>
    <xf numFmtId="2" fontId="12" fillId="5" borderId="4" xfId="0" applyNumberFormat="1" applyFont="1" applyFill="1" applyBorder="1" applyAlignment="1">
      <alignment horizontal="right" shrinkToFit="1"/>
    </xf>
    <xf numFmtId="44" fontId="12" fillId="5" borderId="22" xfId="1" applyFont="1" applyFill="1" applyBorder="1" applyAlignment="1">
      <alignment horizontal="right" shrinkToFit="1"/>
    </xf>
    <xf numFmtId="44" fontId="12" fillId="5" borderId="24" xfId="1" applyFont="1" applyFill="1" applyBorder="1" applyAlignment="1">
      <alignment horizontal="right" shrinkToFit="1"/>
    </xf>
    <xf numFmtId="0" fontId="6" fillId="5" borderId="5" xfId="0" applyFont="1" applyFill="1" applyBorder="1" applyAlignment="1">
      <alignment horizontal="left" wrapText="1"/>
    </xf>
    <xf numFmtId="0" fontId="6" fillId="5" borderId="6" xfId="0" applyFont="1" applyFill="1" applyBorder="1" applyAlignment="1">
      <alignment horizontal="left" wrapText="1"/>
    </xf>
    <xf numFmtId="4" fontId="12" fillId="5" borderId="5" xfId="0" applyNumberFormat="1" applyFont="1" applyFill="1" applyBorder="1" applyAlignment="1">
      <alignment horizontal="right" shrinkToFit="1"/>
    </xf>
    <xf numFmtId="4" fontId="12" fillId="5" borderId="6" xfId="0" applyNumberFormat="1" applyFont="1" applyFill="1" applyBorder="1" applyAlignment="1">
      <alignment horizontal="right" shrinkToFit="1"/>
    </xf>
    <xf numFmtId="3" fontId="12" fillId="5" borderId="6" xfId="0" applyNumberFormat="1" applyFont="1" applyFill="1" applyBorder="1" applyAlignment="1">
      <alignment horizontal="right" shrinkToFit="1"/>
    </xf>
    <xf numFmtId="0" fontId="10" fillId="0" borderId="41" xfId="0" applyFont="1" applyBorder="1" applyAlignment="1">
      <alignment horizontal="left" vertical="top" wrapText="1"/>
    </xf>
    <xf numFmtId="0" fontId="10" fillId="0" borderId="18" xfId="0" applyFont="1" applyBorder="1" applyAlignment="1">
      <alignment horizontal="left" vertical="top"/>
    </xf>
    <xf numFmtId="0" fontId="10" fillId="0" borderId="19" xfId="0" applyFont="1" applyBorder="1" applyAlignment="1">
      <alignment horizontal="left" vertical="top"/>
    </xf>
    <xf numFmtId="0" fontId="6" fillId="0" borderId="41" xfId="0" applyFont="1" applyBorder="1" applyAlignment="1">
      <alignment horizontal="left" vertical="top" wrapText="1"/>
    </xf>
    <xf numFmtId="0" fontId="6" fillId="0" borderId="18" xfId="0" applyFont="1" applyBorder="1" applyAlignment="1">
      <alignment horizontal="left" vertical="top"/>
    </xf>
    <xf numFmtId="0" fontId="6" fillId="0" borderId="19" xfId="0" applyFont="1" applyBorder="1" applyAlignment="1">
      <alignment horizontal="left" vertical="top"/>
    </xf>
    <xf numFmtId="0" fontId="6" fillId="5" borderId="41" xfId="0" applyFont="1" applyFill="1" applyBorder="1" applyAlignment="1">
      <alignment horizontal="left" vertical="top" wrapText="1"/>
    </xf>
    <xf numFmtId="0" fontId="6" fillId="5" borderId="18" xfId="0" applyFont="1" applyFill="1" applyBorder="1" applyAlignment="1">
      <alignment horizontal="left" vertical="top"/>
    </xf>
    <xf numFmtId="0" fontId="6" fillId="5" borderId="19" xfId="0" applyFont="1" applyFill="1" applyBorder="1" applyAlignment="1">
      <alignment horizontal="left" vertical="top"/>
    </xf>
    <xf numFmtId="0" fontId="6" fillId="0" borderId="18" xfId="0" applyFont="1" applyBorder="1" applyAlignment="1">
      <alignment horizontal="left" vertical="top" wrapText="1"/>
    </xf>
    <xf numFmtId="0" fontId="6" fillId="0" borderId="19" xfId="0" applyFont="1" applyBorder="1" applyAlignment="1">
      <alignment horizontal="left" vertical="top" wrapText="1"/>
    </xf>
    <xf numFmtId="0" fontId="11" fillId="4" borderId="9" xfId="0" applyFont="1" applyFill="1" applyBorder="1" applyAlignment="1">
      <alignment horizontal="center"/>
    </xf>
    <xf numFmtId="0" fontId="11" fillId="4" borderId="10" xfId="0" applyFont="1" applyFill="1" applyBorder="1" applyAlignment="1">
      <alignment horizontal="center"/>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5" borderId="1" xfId="0" applyFont="1" applyFill="1" applyBorder="1" applyAlignment="1">
      <alignment horizontal="center"/>
    </xf>
    <xf numFmtId="0" fontId="4" fillId="5" borderId="2" xfId="0" applyFont="1" applyFill="1" applyBorder="1" applyAlignment="1">
      <alignment horizontal="center"/>
    </xf>
    <xf numFmtId="0" fontId="4" fillId="5" borderId="3" xfId="0" applyFont="1" applyFill="1" applyBorder="1" applyAlignment="1">
      <alignment horizontal="center"/>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7" fillId="4" borderId="9" xfId="0" applyFont="1" applyFill="1" applyBorder="1" applyAlignment="1">
      <alignment horizontal="center" wrapText="1"/>
    </xf>
    <xf numFmtId="0" fontId="7" fillId="4" borderId="10" xfId="0" applyFont="1" applyFill="1" applyBorder="1" applyAlignment="1">
      <alignment horizontal="center" wrapText="1"/>
    </xf>
    <xf numFmtId="0" fontId="9" fillId="0" borderId="15" xfId="0" applyFont="1" applyBorder="1" applyAlignment="1">
      <alignment horizontal="center"/>
    </xf>
    <xf numFmtId="0" fontId="11" fillId="4" borderId="0" xfId="0" applyFont="1" applyFill="1" applyAlignment="1">
      <alignment horizontal="center"/>
    </xf>
    <xf numFmtId="0" fontId="11" fillId="4" borderId="39" xfId="0" applyFont="1" applyFill="1" applyBorder="1" applyAlignment="1">
      <alignment horizontal="center"/>
    </xf>
    <xf numFmtId="0" fontId="29" fillId="0" borderId="43" xfId="0" applyFont="1" applyBorder="1" applyAlignment="1">
      <alignment horizontal="center"/>
    </xf>
    <xf numFmtId="0" fontId="4" fillId="4" borderId="35" xfId="0" applyFont="1" applyFill="1" applyBorder="1" applyAlignment="1">
      <alignment horizontal="center" wrapText="1"/>
    </xf>
    <xf numFmtId="0" fontId="4" fillId="4" borderId="31" xfId="0" applyFont="1" applyFill="1" applyBorder="1" applyAlignment="1">
      <alignment horizontal="center" wrapText="1"/>
    </xf>
    <xf numFmtId="0" fontId="4" fillId="4" borderId="32" xfId="0" applyFont="1" applyFill="1" applyBorder="1" applyAlignment="1">
      <alignment horizont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D0844-617D-4725-B004-342A030F7CB8}">
  <dimension ref="A1:Q118"/>
  <sheetViews>
    <sheetView tabSelected="1" workbookViewId="0">
      <selection activeCell="K117" sqref="K117:M117"/>
    </sheetView>
  </sheetViews>
  <sheetFormatPr defaultColWidth="21.42578125" defaultRowHeight="15" x14ac:dyDescent="0.25"/>
  <cols>
    <col min="1" max="1" width="21.42578125" style="30"/>
    <col min="2" max="4" width="13" style="102" customWidth="1"/>
    <col min="5" max="15" width="13" style="30" customWidth="1"/>
    <col min="16" max="16" width="16.42578125" style="30" customWidth="1"/>
    <col min="17" max="16384" width="21.42578125" style="30"/>
  </cols>
  <sheetData>
    <row r="1" spans="1:17" ht="21" thickBot="1" x14ac:dyDescent="0.35">
      <c r="A1" s="187" t="s">
        <v>89</v>
      </c>
      <c r="B1" s="187"/>
      <c r="C1" s="187"/>
      <c r="D1" s="187"/>
      <c r="E1" s="187"/>
      <c r="F1" s="187"/>
      <c r="G1" s="187"/>
      <c r="H1" s="187"/>
      <c r="I1" s="187"/>
      <c r="J1" s="187"/>
      <c r="K1" s="187"/>
      <c r="L1" s="187"/>
      <c r="M1" s="187"/>
      <c r="N1" s="187"/>
      <c r="O1" s="187"/>
      <c r="P1" s="187"/>
      <c r="Q1" s="29"/>
    </row>
    <row r="2" spans="1:17" ht="16.5" customHeight="1" thickBot="1" x14ac:dyDescent="0.3">
      <c r="A2" s="104" t="s">
        <v>14</v>
      </c>
      <c r="B2" s="188" t="s">
        <v>1</v>
      </c>
      <c r="C2" s="189"/>
      <c r="D2" s="189"/>
      <c r="E2" s="189"/>
      <c r="F2" s="189"/>
      <c r="G2" s="189"/>
      <c r="H2" s="189"/>
      <c r="I2" s="189"/>
      <c r="J2" s="189"/>
      <c r="K2" s="189"/>
      <c r="L2" s="189"/>
      <c r="M2" s="189"/>
      <c r="N2" s="189"/>
      <c r="O2" s="189"/>
      <c r="P2" s="190"/>
      <c r="Q2" s="29"/>
    </row>
    <row r="3" spans="1:17" s="94" customFormat="1" ht="18.95" customHeight="1" x14ac:dyDescent="0.2">
      <c r="A3" s="103" t="s">
        <v>19</v>
      </c>
      <c r="B3" s="184" t="s">
        <v>15</v>
      </c>
      <c r="C3" s="171"/>
      <c r="D3" s="172"/>
      <c r="E3" s="173" t="s">
        <v>16</v>
      </c>
      <c r="F3" s="174"/>
      <c r="G3" s="175"/>
      <c r="H3" s="176" t="s">
        <v>17</v>
      </c>
      <c r="I3" s="177"/>
      <c r="J3" s="178"/>
      <c r="K3" s="173" t="s">
        <v>18</v>
      </c>
      <c r="L3" s="174"/>
      <c r="M3" s="175"/>
      <c r="N3" s="179" t="s">
        <v>12</v>
      </c>
      <c r="O3" s="180"/>
      <c r="P3" s="181"/>
      <c r="Q3" s="105"/>
    </row>
    <row r="4" spans="1:17" ht="15.75" customHeight="1" x14ac:dyDescent="0.25">
      <c r="A4" s="31" t="s">
        <v>2</v>
      </c>
      <c r="B4" s="32" t="s">
        <v>0</v>
      </c>
      <c r="C4" s="33" t="s">
        <v>3</v>
      </c>
      <c r="D4" s="34" t="s">
        <v>4</v>
      </c>
      <c r="E4" s="35" t="s">
        <v>0</v>
      </c>
      <c r="F4" s="36" t="s">
        <v>3</v>
      </c>
      <c r="G4" s="37" t="s">
        <v>4</v>
      </c>
      <c r="H4" s="38" t="s">
        <v>0</v>
      </c>
      <c r="I4" s="39" t="s">
        <v>20</v>
      </c>
      <c r="J4" s="40" t="s">
        <v>4</v>
      </c>
      <c r="K4" s="35" t="s">
        <v>0</v>
      </c>
      <c r="L4" s="36" t="s">
        <v>3</v>
      </c>
      <c r="M4" s="37" t="s">
        <v>4</v>
      </c>
      <c r="N4" s="35" t="s">
        <v>0</v>
      </c>
      <c r="O4" s="41" t="s">
        <v>3</v>
      </c>
      <c r="P4" s="42" t="s">
        <v>4</v>
      </c>
      <c r="Q4" s="29"/>
    </row>
    <row r="5" spans="1:17" x14ac:dyDescent="0.25">
      <c r="A5" s="43" t="s">
        <v>22</v>
      </c>
      <c r="B5" s="20"/>
      <c r="C5" s="8"/>
      <c r="D5" s="9"/>
      <c r="E5" s="44"/>
      <c r="F5" s="45"/>
      <c r="G5" s="46"/>
      <c r="H5" s="133"/>
      <c r="I5" s="134"/>
      <c r="J5" s="135"/>
      <c r="K5" s="44"/>
      <c r="L5" s="45"/>
      <c r="M5" s="46"/>
      <c r="N5" s="44"/>
      <c r="O5" s="45"/>
      <c r="P5" s="46">
        <f>N5*O5</f>
        <v>0</v>
      </c>
      <c r="Q5" s="29"/>
    </row>
    <row r="6" spans="1:17" x14ac:dyDescent="0.25">
      <c r="A6" s="43" t="s">
        <v>23</v>
      </c>
      <c r="B6" s="20"/>
      <c r="C6" s="8"/>
      <c r="D6" s="9"/>
      <c r="E6" s="44"/>
      <c r="F6" s="45"/>
      <c r="G6" s="46"/>
      <c r="H6" s="133"/>
      <c r="I6" s="134"/>
      <c r="J6" s="135"/>
      <c r="K6" s="44"/>
      <c r="L6" s="45"/>
      <c r="M6" s="46"/>
      <c r="N6" s="44"/>
      <c r="O6" s="45"/>
      <c r="P6" s="46">
        <f t="shared" ref="P6:P14" si="0">N6*O6</f>
        <v>0</v>
      </c>
      <c r="Q6" s="29"/>
    </row>
    <row r="7" spans="1:17" x14ac:dyDescent="0.25">
      <c r="A7" s="43" t="s">
        <v>24</v>
      </c>
      <c r="B7" s="20"/>
      <c r="C7" s="8"/>
      <c r="D7" s="9"/>
      <c r="E7" s="44"/>
      <c r="F7" s="45"/>
      <c r="G7" s="46"/>
      <c r="H7" s="133"/>
      <c r="I7" s="134"/>
      <c r="J7" s="135"/>
      <c r="K7" s="44"/>
      <c r="L7" s="45"/>
      <c r="M7" s="46"/>
      <c r="N7" s="44"/>
      <c r="O7" s="45"/>
      <c r="P7" s="46">
        <f t="shared" si="0"/>
        <v>0</v>
      </c>
      <c r="Q7" s="29"/>
    </row>
    <row r="8" spans="1:17" ht="30" x14ac:dyDescent="0.25">
      <c r="A8" s="43" t="s">
        <v>25</v>
      </c>
      <c r="B8" s="20"/>
      <c r="C8" s="8"/>
      <c r="D8" s="9"/>
      <c r="E8" s="44"/>
      <c r="F8" s="45"/>
      <c r="G8" s="46"/>
      <c r="H8" s="133"/>
      <c r="I8" s="134"/>
      <c r="J8" s="135"/>
      <c r="K8" s="44"/>
      <c r="L8" s="45"/>
      <c r="M8" s="46"/>
      <c r="N8" s="44"/>
      <c r="O8" s="45"/>
      <c r="P8" s="46">
        <f t="shared" si="0"/>
        <v>0</v>
      </c>
      <c r="Q8" s="29"/>
    </row>
    <row r="9" spans="1:17" x14ac:dyDescent="0.25">
      <c r="A9" s="43" t="s">
        <v>26</v>
      </c>
      <c r="B9" s="20"/>
      <c r="C9" s="8"/>
      <c r="D9" s="9"/>
      <c r="E9" s="44"/>
      <c r="F9" s="45"/>
      <c r="G9" s="46"/>
      <c r="H9" s="133"/>
      <c r="I9" s="134"/>
      <c r="J9" s="135"/>
      <c r="K9" s="44"/>
      <c r="L9" s="45"/>
      <c r="M9" s="46"/>
      <c r="N9" s="44"/>
      <c r="O9" s="45"/>
      <c r="P9" s="46">
        <f t="shared" si="0"/>
        <v>0</v>
      </c>
      <c r="Q9" s="29"/>
    </row>
    <row r="10" spans="1:17" x14ac:dyDescent="0.25">
      <c r="A10" s="43" t="s">
        <v>27</v>
      </c>
      <c r="B10" s="20"/>
      <c r="C10" s="8"/>
      <c r="D10" s="9"/>
      <c r="E10" s="44"/>
      <c r="F10" s="45"/>
      <c r="G10" s="46"/>
      <c r="H10" s="133"/>
      <c r="I10" s="134"/>
      <c r="J10" s="135"/>
      <c r="K10" s="44"/>
      <c r="L10" s="45"/>
      <c r="M10" s="46"/>
      <c r="N10" s="44"/>
      <c r="O10" s="45"/>
      <c r="P10" s="46">
        <f t="shared" si="0"/>
        <v>0</v>
      </c>
      <c r="Q10" s="29"/>
    </row>
    <row r="11" spans="1:17" ht="30" x14ac:dyDescent="0.25">
      <c r="A11" s="43" t="s">
        <v>28</v>
      </c>
      <c r="B11" s="20"/>
      <c r="C11" s="8"/>
      <c r="D11" s="9"/>
      <c r="E11" s="44"/>
      <c r="F11" s="45"/>
      <c r="G11" s="46"/>
      <c r="H11" s="133"/>
      <c r="I11" s="134"/>
      <c r="J11" s="135"/>
      <c r="K11" s="44"/>
      <c r="L11" s="45"/>
      <c r="M11" s="46"/>
      <c r="N11" s="44"/>
      <c r="O11" s="45"/>
      <c r="P11" s="46">
        <f t="shared" si="0"/>
        <v>0</v>
      </c>
      <c r="Q11" s="29"/>
    </row>
    <row r="12" spans="1:17" x14ac:dyDescent="0.25">
      <c r="A12" s="43" t="s">
        <v>29</v>
      </c>
      <c r="B12" s="20"/>
      <c r="C12" s="8"/>
      <c r="D12" s="9"/>
      <c r="E12" s="44"/>
      <c r="F12" s="45"/>
      <c r="G12" s="46"/>
      <c r="H12" s="133"/>
      <c r="I12" s="134"/>
      <c r="J12" s="135"/>
      <c r="K12" s="44"/>
      <c r="L12" s="45"/>
      <c r="M12" s="46"/>
      <c r="N12" s="44"/>
      <c r="O12" s="45"/>
      <c r="P12" s="46">
        <f t="shared" si="0"/>
        <v>0</v>
      </c>
      <c r="Q12" s="29"/>
    </row>
    <row r="13" spans="1:17" x14ac:dyDescent="0.25">
      <c r="A13" s="43" t="s">
        <v>30</v>
      </c>
      <c r="B13" s="20"/>
      <c r="C13" s="8"/>
      <c r="D13" s="9"/>
      <c r="E13" s="44"/>
      <c r="F13" s="45"/>
      <c r="G13" s="46"/>
      <c r="H13" s="133"/>
      <c r="I13" s="134"/>
      <c r="J13" s="135"/>
      <c r="K13" s="44"/>
      <c r="L13" s="45"/>
      <c r="M13" s="46"/>
      <c r="N13" s="44">
        <v>1</v>
      </c>
      <c r="O13" s="45">
        <v>32500</v>
      </c>
      <c r="P13" s="46">
        <f t="shared" si="0"/>
        <v>32500</v>
      </c>
      <c r="Q13" s="29"/>
    </row>
    <row r="14" spans="1:17" ht="45" x14ac:dyDescent="0.25">
      <c r="A14" s="43" t="s">
        <v>31</v>
      </c>
      <c r="B14" s="47">
        <v>1</v>
      </c>
      <c r="C14" s="48">
        <v>137163</v>
      </c>
      <c r="D14" s="49">
        <v>137163</v>
      </c>
      <c r="E14" s="44"/>
      <c r="F14" s="45"/>
      <c r="G14" s="46"/>
      <c r="H14" s="133"/>
      <c r="I14" s="134"/>
      <c r="J14" s="135"/>
      <c r="K14" s="44"/>
      <c r="L14" s="45"/>
      <c r="M14" s="46"/>
      <c r="N14" s="44"/>
      <c r="O14" s="45"/>
      <c r="P14" s="46">
        <f t="shared" si="0"/>
        <v>0</v>
      </c>
      <c r="Q14" s="29"/>
    </row>
    <row r="15" spans="1:17" ht="30" x14ac:dyDescent="0.25">
      <c r="A15" s="43" t="s">
        <v>32</v>
      </c>
      <c r="B15" s="47">
        <v>1</v>
      </c>
      <c r="C15" s="50">
        <v>4150</v>
      </c>
      <c r="D15" s="49">
        <v>4150</v>
      </c>
      <c r="E15" s="44"/>
      <c r="F15" s="45"/>
      <c r="G15" s="46"/>
      <c r="H15" s="136">
        <v>1</v>
      </c>
      <c r="I15" s="137">
        <v>137553.07999999999</v>
      </c>
      <c r="J15" s="138">
        <v>137553.07999999999</v>
      </c>
      <c r="K15" s="44"/>
      <c r="L15" s="45"/>
      <c r="M15" s="46">
        <v>135000</v>
      </c>
      <c r="N15" s="44">
        <v>1</v>
      </c>
      <c r="O15" s="45">
        <v>164624.38</v>
      </c>
      <c r="P15" s="46">
        <f>SUM(O15)</f>
        <v>164624.38</v>
      </c>
      <c r="Q15" s="29"/>
    </row>
    <row r="16" spans="1:17" ht="30" x14ac:dyDescent="0.25">
      <c r="A16" s="43" t="s">
        <v>13</v>
      </c>
      <c r="B16" s="47"/>
      <c r="C16" s="50"/>
      <c r="D16" s="49">
        <f>SUM(D5:D15)</f>
        <v>141313</v>
      </c>
      <c r="E16" s="44"/>
      <c r="F16" s="45"/>
      <c r="G16" s="46">
        <v>144098</v>
      </c>
      <c r="H16" s="139"/>
      <c r="I16" s="140"/>
      <c r="J16" s="141">
        <f>SUM(J5:J15)</f>
        <v>137553.07999999999</v>
      </c>
      <c r="K16" s="44"/>
      <c r="L16" s="45"/>
      <c r="M16" s="51">
        <f>SUM(M5:M15)</f>
        <v>135000</v>
      </c>
      <c r="N16" s="44"/>
      <c r="P16" s="51">
        <f>SUM(P12:P15)</f>
        <v>197124.38</v>
      </c>
      <c r="Q16" s="29"/>
    </row>
    <row r="17" spans="1:17" x14ac:dyDescent="0.25">
      <c r="A17" s="31" t="s">
        <v>5</v>
      </c>
      <c r="B17" s="52" t="s">
        <v>6</v>
      </c>
      <c r="C17" s="53" t="s">
        <v>3</v>
      </c>
      <c r="D17" s="54" t="s">
        <v>4</v>
      </c>
      <c r="E17" s="55" t="s">
        <v>6</v>
      </c>
      <c r="F17" s="5" t="s">
        <v>3</v>
      </c>
      <c r="G17" s="4" t="s">
        <v>4</v>
      </c>
      <c r="H17" s="38" t="s">
        <v>6</v>
      </c>
      <c r="I17" s="39" t="s">
        <v>20</v>
      </c>
      <c r="J17" s="40" t="s">
        <v>4</v>
      </c>
      <c r="K17" s="55" t="s">
        <v>6</v>
      </c>
      <c r="L17" s="5" t="s">
        <v>3</v>
      </c>
      <c r="M17" s="4" t="s">
        <v>4</v>
      </c>
      <c r="N17" s="55" t="s">
        <v>6</v>
      </c>
      <c r="O17" s="56" t="s">
        <v>3</v>
      </c>
      <c r="P17" s="57" t="s">
        <v>4</v>
      </c>
      <c r="Q17" s="29"/>
    </row>
    <row r="18" spans="1:17" ht="15.75" thickBot="1" x14ac:dyDescent="0.3">
      <c r="A18" s="23" t="s">
        <v>7</v>
      </c>
      <c r="B18" s="21"/>
      <c r="C18" s="11"/>
      <c r="D18" s="58">
        <v>100800</v>
      </c>
      <c r="E18" s="59"/>
      <c r="F18" s="60"/>
      <c r="G18" s="61">
        <v>134906</v>
      </c>
      <c r="H18" s="122"/>
      <c r="I18" s="142">
        <v>97212.160000000003</v>
      </c>
      <c r="J18" s="143">
        <v>97212.160000000003</v>
      </c>
      <c r="K18" s="59"/>
      <c r="L18" s="60"/>
      <c r="M18" s="62">
        <v>93570</v>
      </c>
      <c r="N18" s="59">
        <v>600</v>
      </c>
      <c r="O18" s="63">
        <v>144715</v>
      </c>
      <c r="P18" s="62">
        <v>144715</v>
      </c>
      <c r="Q18" s="29"/>
    </row>
    <row r="19" spans="1:17" ht="21" customHeight="1" thickTop="1" thickBot="1" x14ac:dyDescent="0.3">
      <c r="A19" s="24" t="s">
        <v>80</v>
      </c>
      <c r="B19" s="22"/>
      <c r="C19" s="13"/>
      <c r="D19" s="64">
        <f>SUM(D18,D16)</f>
        <v>242113</v>
      </c>
      <c r="E19" s="65"/>
      <c r="F19" s="66"/>
      <c r="G19" s="67">
        <f>SUM(G18,G16)</f>
        <v>279004</v>
      </c>
      <c r="H19" s="125"/>
      <c r="I19" s="144"/>
      <c r="J19" s="145">
        <f>SUM(J18,J16)</f>
        <v>234765.24</v>
      </c>
      <c r="K19" s="65"/>
      <c r="L19" s="66"/>
      <c r="M19" s="69">
        <f>SUM(M18,M16)</f>
        <v>228570</v>
      </c>
      <c r="N19" s="65"/>
      <c r="O19" s="68"/>
      <c r="P19" s="69">
        <f>SUM(P18,P16)</f>
        <v>341839.38</v>
      </c>
      <c r="Q19" s="29"/>
    </row>
    <row r="20" spans="1:17" ht="6" customHeight="1" thickBot="1" x14ac:dyDescent="0.3">
      <c r="A20" s="108"/>
      <c r="B20" s="27"/>
      <c r="C20" s="27"/>
      <c r="D20" s="27"/>
      <c r="E20" s="27"/>
      <c r="F20" s="27"/>
      <c r="G20" s="27"/>
      <c r="H20" s="27"/>
      <c r="I20" s="27"/>
      <c r="J20" s="27"/>
      <c r="K20" s="27"/>
      <c r="L20" s="27"/>
      <c r="M20" s="27"/>
      <c r="N20" s="27"/>
      <c r="O20" s="27"/>
      <c r="P20" s="109"/>
      <c r="Q20" s="29"/>
    </row>
    <row r="21" spans="1:17" s="71" customFormat="1" ht="16.5" customHeight="1" thickBot="1" x14ac:dyDescent="0.35">
      <c r="A21" s="28" t="s">
        <v>14</v>
      </c>
      <c r="B21" s="182" t="s">
        <v>79</v>
      </c>
      <c r="C21" s="182"/>
      <c r="D21" s="182"/>
      <c r="E21" s="182"/>
      <c r="F21" s="182"/>
      <c r="G21" s="182"/>
      <c r="H21" s="182"/>
      <c r="I21" s="182"/>
      <c r="J21" s="182"/>
      <c r="K21" s="182"/>
      <c r="L21" s="182"/>
      <c r="M21" s="182"/>
      <c r="N21" s="182"/>
      <c r="O21" s="182"/>
      <c r="P21" s="183"/>
      <c r="Q21" s="70"/>
    </row>
    <row r="22" spans="1:17" ht="18.95" customHeight="1" x14ac:dyDescent="0.25">
      <c r="A22" s="103" t="s">
        <v>19</v>
      </c>
      <c r="B22" s="184" t="s">
        <v>15</v>
      </c>
      <c r="C22" s="171"/>
      <c r="D22" s="172"/>
      <c r="E22" s="173" t="s">
        <v>16</v>
      </c>
      <c r="F22" s="174"/>
      <c r="G22" s="175"/>
      <c r="H22" s="173" t="s">
        <v>17</v>
      </c>
      <c r="I22" s="174"/>
      <c r="J22" s="175"/>
      <c r="K22" s="173" t="s">
        <v>18</v>
      </c>
      <c r="L22" s="174"/>
      <c r="M22" s="175"/>
      <c r="N22" s="179" t="s">
        <v>12</v>
      </c>
      <c r="O22" s="180"/>
      <c r="P22" s="181"/>
      <c r="Q22" s="29"/>
    </row>
    <row r="23" spans="1:17" ht="15.75" customHeight="1" x14ac:dyDescent="0.25">
      <c r="A23" s="31" t="s">
        <v>2</v>
      </c>
      <c r="B23" s="32" t="s">
        <v>0</v>
      </c>
      <c r="C23" s="33" t="s">
        <v>3</v>
      </c>
      <c r="D23" s="34" t="s">
        <v>4</v>
      </c>
      <c r="E23" s="35" t="s">
        <v>0</v>
      </c>
      <c r="F23" s="36" t="s">
        <v>3</v>
      </c>
      <c r="G23" s="37" t="s">
        <v>4</v>
      </c>
      <c r="H23" s="38" t="s">
        <v>0</v>
      </c>
      <c r="I23" s="39" t="s">
        <v>20</v>
      </c>
      <c r="J23" s="40" t="s">
        <v>4</v>
      </c>
      <c r="K23" s="35" t="s">
        <v>0</v>
      </c>
      <c r="L23" s="36" t="s">
        <v>3</v>
      </c>
      <c r="M23" s="37" t="s">
        <v>4</v>
      </c>
      <c r="N23" s="35" t="s">
        <v>0</v>
      </c>
      <c r="O23" s="41" t="s">
        <v>3</v>
      </c>
      <c r="P23" s="42" t="s">
        <v>4</v>
      </c>
      <c r="Q23" s="29"/>
    </row>
    <row r="24" spans="1:17" x14ac:dyDescent="0.25">
      <c r="A24" s="43" t="s">
        <v>22</v>
      </c>
      <c r="B24" s="25"/>
      <c r="C24" s="14"/>
      <c r="D24" s="15"/>
      <c r="E24" s="72"/>
      <c r="F24" s="73"/>
      <c r="G24" s="74"/>
      <c r="H24" s="146"/>
      <c r="I24" s="147"/>
      <c r="J24" s="148"/>
      <c r="K24" s="72"/>
      <c r="L24" s="73"/>
      <c r="M24" s="74"/>
      <c r="N24" s="72"/>
      <c r="O24" s="75"/>
      <c r="P24" s="76">
        <f t="shared" ref="P24:P34" si="1">N24*O24</f>
        <v>0</v>
      </c>
      <c r="Q24" s="29"/>
    </row>
    <row r="25" spans="1:17" x14ac:dyDescent="0.25">
      <c r="A25" s="43" t="s">
        <v>23</v>
      </c>
      <c r="B25" s="25"/>
      <c r="C25" s="14"/>
      <c r="D25" s="15"/>
      <c r="E25" s="72"/>
      <c r="F25" s="73"/>
      <c r="G25" s="74"/>
      <c r="H25" s="146"/>
      <c r="I25" s="147"/>
      <c r="J25" s="148"/>
      <c r="K25" s="72"/>
      <c r="L25" s="73"/>
      <c r="M25" s="74"/>
      <c r="N25" s="72"/>
      <c r="O25" s="75"/>
      <c r="P25" s="76">
        <f t="shared" si="1"/>
        <v>0</v>
      </c>
      <c r="Q25" s="29"/>
    </row>
    <row r="26" spans="1:17" x14ac:dyDescent="0.25">
      <c r="A26" s="43" t="s">
        <v>24</v>
      </c>
      <c r="B26" s="25"/>
      <c r="C26" s="14"/>
      <c r="D26" s="15"/>
      <c r="E26" s="72"/>
      <c r="F26" s="73"/>
      <c r="G26" s="74"/>
      <c r="H26" s="146"/>
      <c r="I26" s="147"/>
      <c r="J26" s="148"/>
      <c r="K26" s="72"/>
      <c r="L26" s="73"/>
      <c r="M26" s="74"/>
      <c r="N26" s="72"/>
      <c r="O26" s="75"/>
      <c r="P26" s="76">
        <f t="shared" si="1"/>
        <v>0</v>
      </c>
      <c r="Q26" s="29"/>
    </row>
    <row r="27" spans="1:17" ht="30" x14ac:dyDescent="0.25">
      <c r="A27" s="43" t="s">
        <v>25</v>
      </c>
      <c r="B27" s="25"/>
      <c r="C27" s="14"/>
      <c r="D27" s="15"/>
      <c r="E27" s="72"/>
      <c r="F27" s="73"/>
      <c r="G27" s="74"/>
      <c r="H27" s="146"/>
      <c r="I27" s="147"/>
      <c r="J27" s="148"/>
      <c r="K27" s="72"/>
      <c r="L27" s="73"/>
      <c r="M27" s="74"/>
      <c r="N27" s="72"/>
      <c r="O27" s="75"/>
      <c r="P27" s="76">
        <f t="shared" si="1"/>
        <v>0</v>
      </c>
      <c r="Q27" s="29"/>
    </row>
    <row r="28" spans="1:17" x14ac:dyDescent="0.25">
      <c r="A28" s="43" t="s">
        <v>26</v>
      </c>
      <c r="B28" s="25"/>
      <c r="C28" s="14"/>
      <c r="D28" s="15"/>
      <c r="E28" s="72"/>
      <c r="F28" s="73"/>
      <c r="G28" s="74"/>
      <c r="H28" s="146"/>
      <c r="I28" s="147"/>
      <c r="J28" s="148"/>
      <c r="K28" s="72"/>
      <c r="L28" s="73"/>
      <c r="M28" s="74"/>
      <c r="N28" s="72"/>
      <c r="O28" s="75"/>
      <c r="P28" s="76">
        <f t="shared" si="1"/>
        <v>0</v>
      </c>
      <c r="Q28" s="29"/>
    </row>
    <row r="29" spans="1:17" x14ac:dyDescent="0.25">
      <c r="A29" s="43" t="s">
        <v>27</v>
      </c>
      <c r="B29" s="25"/>
      <c r="C29" s="14"/>
      <c r="D29" s="15"/>
      <c r="E29" s="72"/>
      <c r="F29" s="73"/>
      <c r="G29" s="74"/>
      <c r="H29" s="146"/>
      <c r="I29" s="147"/>
      <c r="J29" s="148"/>
      <c r="K29" s="72"/>
      <c r="L29" s="73"/>
      <c r="M29" s="74"/>
      <c r="N29" s="72"/>
      <c r="O29" s="75"/>
      <c r="P29" s="76">
        <f t="shared" si="1"/>
        <v>0</v>
      </c>
      <c r="Q29" s="29"/>
    </row>
    <row r="30" spans="1:17" ht="30" x14ac:dyDescent="0.25">
      <c r="A30" s="43" t="s">
        <v>28</v>
      </c>
      <c r="B30" s="25"/>
      <c r="C30" s="14"/>
      <c r="D30" s="15"/>
      <c r="E30" s="72"/>
      <c r="F30" s="73"/>
      <c r="G30" s="74"/>
      <c r="H30" s="146"/>
      <c r="I30" s="147"/>
      <c r="J30" s="148"/>
      <c r="K30" s="72"/>
      <c r="L30" s="73"/>
      <c r="M30" s="74"/>
      <c r="N30" s="72"/>
      <c r="O30" s="75"/>
      <c r="P30" s="76">
        <f t="shared" si="1"/>
        <v>0</v>
      </c>
      <c r="Q30" s="29"/>
    </row>
    <row r="31" spans="1:17" x14ac:dyDescent="0.25">
      <c r="A31" s="43" t="s">
        <v>29</v>
      </c>
      <c r="B31" s="25"/>
      <c r="C31" s="14"/>
      <c r="D31" s="15"/>
      <c r="E31" s="72"/>
      <c r="F31" s="73"/>
      <c r="G31" s="74"/>
      <c r="H31" s="146"/>
      <c r="I31" s="147"/>
      <c r="J31" s="148"/>
      <c r="K31" s="72"/>
      <c r="L31" s="73"/>
      <c r="M31" s="74"/>
      <c r="N31" s="72"/>
      <c r="O31" s="75"/>
      <c r="P31" s="76">
        <f t="shared" si="1"/>
        <v>0</v>
      </c>
      <c r="Q31" s="29"/>
    </row>
    <row r="32" spans="1:17" x14ac:dyDescent="0.25">
      <c r="A32" s="43" t="s">
        <v>30</v>
      </c>
      <c r="B32" s="25"/>
      <c r="C32" s="14"/>
      <c r="D32" s="15"/>
      <c r="E32" s="72"/>
      <c r="F32" s="73"/>
      <c r="G32" s="74"/>
      <c r="H32" s="146"/>
      <c r="I32" s="147"/>
      <c r="J32" s="148"/>
      <c r="K32" s="72"/>
      <c r="L32" s="73"/>
      <c r="M32" s="74"/>
      <c r="N32" s="72">
        <v>1</v>
      </c>
      <c r="O32" s="45">
        <v>32500</v>
      </c>
      <c r="P32" s="46">
        <f t="shared" si="1"/>
        <v>32500</v>
      </c>
      <c r="Q32" s="29"/>
    </row>
    <row r="33" spans="1:17" ht="45" x14ac:dyDescent="0.25">
      <c r="A33" s="43" t="s">
        <v>31</v>
      </c>
      <c r="B33" s="110">
        <v>1</v>
      </c>
      <c r="C33" s="78" t="s">
        <v>82</v>
      </c>
      <c r="D33" s="49">
        <v>136743</v>
      </c>
      <c r="E33" s="72"/>
      <c r="F33" s="73"/>
      <c r="G33" s="74"/>
      <c r="H33" s="146"/>
      <c r="I33" s="147"/>
      <c r="J33" s="148"/>
      <c r="K33" s="72"/>
      <c r="L33" s="73"/>
      <c r="M33" s="74"/>
      <c r="N33" s="72"/>
      <c r="O33" s="75"/>
      <c r="P33" s="76">
        <f t="shared" si="1"/>
        <v>0</v>
      </c>
      <c r="Q33" s="29"/>
    </row>
    <row r="34" spans="1:17" ht="30" x14ac:dyDescent="0.25">
      <c r="A34" s="43" t="s">
        <v>32</v>
      </c>
      <c r="B34" s="110">
        <v>1</v>
      </c>
      <c r="C34" s="50">
        <v>4150</v>
      </c>
      <c r="D34" s="79">
        <v>4150</v>
      </c>
      <c r="E34" s="72"/>
      <c r="F34" s="73"/>
      <c r="G34" s="46">
        <v>144223</v>
      </c>
      <c r="H34" s="149">
        <v>1</v>
      </c>
      <c r="I34" s="137">
        <v>136953.07999999999</v>
      </c>
      <c r="J34" s="138">
        <v>136953.07999999999</v>
      </c>
      <c r="K34" s="72"/>
      <c r="L34" s="73"/>
      <c r="M34" s="46">
        <v>132500</v>
      </c>
      <c r="N34" s="72">
        <v>1</v>
      </c>
      <c r="O34" s="45">
        <v>177480.31</v>
      </c>
      <c r="P34" s="46">
        <f t="shared" si="1"/>
        <v>177480.31</v>
      </c>
      <c r="Q34" s="29"/>
    </row>
    <row r="35" spans="1:17" ht="30" hidden="1" x14ac:dyDescent="0.25">
      <c r="A35" s="43" t="s">
        <v>13</v>
      </c>
      <c r="B35" s="77"/>
      <c r="C35" s="80"/>
      <c r="D35" s="79">
        <f>SUM(D33:D34)</f>
        <v>140893</v>
      </c>
      <c r="E35" s="72"/>
      <c r="F35" s="73"/>
      <c r="G35" s="46">
        <f>SUM(G34)</f>
        <v>144223</v>
      </c>
      <c r="H35" s="149"/>
      <c r="I35" s="137"/>
      <c r="J35" s="138">
        <f>SUM(J34)</f>
        <v>136953.07999999999</v>
      </c>
      <c r="K35" s="72"/>
      <c r="L35" s="73"/>
      <c r="M35" s="46">
        <f>SUM(M34)</f>
        <v>132500</v>
      </c>
      <c r="N35" s="72"/>
      <c r="O35" s="45"/>
      <c r="P35" s="46">
        <f>SUM(P24:P34)</f>
        <v>209980.31</v>
      </c>
      <c r="Q35" s="29"/>
    </row>
    <row r="36" spans="1:17" x14ac:dyDescent="0.25">
      <c r="A36" s="31" t="s">
        <v>5</v>
      </c>
      <c r="B36" s="52" t="s">
        <v>6</v>
      </c>
      <c r="C36" s="53" t="s">
        <v>3</v>
      </c>
      <c r="D36" s="54">
        <f>SUM(D33:D35)</f>
        <v>281786</v>
      </c>
      <c r="E36" s="55" t="s">
        <v>6</v>
      </c>
      <c r="F36" s="5" t="s">
        <v>3</v>
      </c>
      <c r="G36" s="4" t="s">
        <v>4</v>
      </c>
      <c r="H36" s="38" t="s">
        <v>6</v>
      </c>
      <c r="I36" s="81" t="s">
        <v>20</v>
      </c>
      <c r="J36" s="82" t="s">
        <v>4</v>
      </c>
      <c r="K36" s="55" t="s">
        <v>6</v>
      </c>
      <c r="L36" s="5" t="s">
        <v>3</v>
      </c>
      <c r="M36" s="57" t="s">
        <v>4</v>
      </c>
      <c r="N36" s="55" t="s">
        <v>6</v>
      </c>
      <c r="O36" s="56" t="s">
        <v>3</v>
      </c>
      <c r="P36" s="57" t="s">
        <v>4</v>
      </c>
      <c r="Q36" s="29"/>
    </row>
    <row r="37" spans="1:17" ht="15.75" thickBot="1" x14ac:dyDescent="0.3">
      <c r="A37" s="26" t="s">
        <v>7</v>
      </c>
      <c r="B37" s="21"/>
      <c r="C37" s="11"/>
      <c r="D37" s="58">
        <v>100800</v>
      </c>
      <c r="E37" s="59"/>
      <c r="F37" s="60"/>
      <c r="G37" s="61">
        <v>137070</v>
      </c>
      <c r="H37" s="122" t="s">
        <v>21</v>
      </c>
      <c r="I37" s="150">
        <v>97282.66</v>
      </c>
      <c r="J37" s="151">
        <v>97282.66</v>
      </c>
      <c r="K37" s="59"/>
      <c r="L37" s="60"/>
      <c r="M37" s="62">
        <v>97000</v>
      </c>
      <c r="N37" s="59">
        <v>600</v>
      </c>
      <c r="O37" s="63">
        <v>143115</v>
      </c>
      <c r="P37" s="62">
        <f>SUM(O37)</f>
        <v>143115</v>
      </c>
      <c r="Q37" s="29"/>
    </row>
    <row r="38" spans="1:17" ht="16.5" thickTop="1" thickBot="1" x14ac:dyDescent="0.3">
      <c r="A38" s="24" t="s">
        <v>80</v>
      </c>
      <c r="B38" s="22"/>
      <c r="C38" s="13"/>
      <c r="D38" s="64">
        <f>SUM(D37,D35)</f>
        <v>241693</v>
      </c>
      <c r="E38" s="65"/>
      <c r="F38" s="66"/>
      <c r="G38" s="67">
        <f>SUM(G37,G35)</f>
        <v>281293</v>
      </c>
      <c r="H38" s="125"/>
      <c r="I38" s="144"/>
      <c r="J38" s="145">
        <f>SUM(J37,J35)</f>
        <v>234235.74</v>
      </c>
      <c r="K38" s="65"/>
      <c r="L38" s="66"/>
      <c r="M38" s="69">
        <f>SUM(M37,M35)</f>
        <v>229500</v>
      </c>
      <c r="N38" s="65"/>
      <c r="O38" s="68"/>
      <c r="P38" s="69">
        <f>SUM(P37,P35)</f>
        <v>353095.31</v>
      </c>
      <c r="Q38" s="29"/>
    </row>
    <row r="39" spans="1:17" s="71" customFormat="1" ht="18.75" customHeight="1" thickBot="1" x14ac:dyDescent="0.35">
      <c r="A39" s="28" t="s">
        <v>14</v>
      </c>
      <c r="B39" s="185" t="s">
        <v>8</v>
      </c>
      <c r="C39" s="185"/>
      <c r="D39" s="185"/>
      <c r="E39" s="185"/>
      <c r="F39" s="185"/>
      <c r="G39" s="185"/>
      <c r="H39" s="185"/>
      <c r="I39" s="185"/>
      <c r="J39" s="185"/>
      <c r="K39" s="185"/>
      <c r="L39" s="185"/>
      <c r="M39" s="185"/>
      <c r="N39" s="185"/>
      <c r="O39" s="185"/>
      <c r="P39" s="186"/>
      <c r="Q39" s="70"/>
    </row>
    <row r="40" spans="1:17" ht="18.95" customHeight="1" x14ac:dyDescent="0.25">
      <c r="A40" s="103" t="s">
        <v>19</v>
      </c>
      <c r="B40" s="184" t="s">
        <v>15</v>
      </c>
      <c r="C40" s="171"/>
      <c r="D40" s="172"/>
      <c r="E40" s="173" t="s">
        <v>16</v>
      </c>
      <c r="F40" s="174"/>
      <c r="G40" s="175"/>
      <c r="H40" s="173" t="s">
        <v>17</v>
      </c>
      <c r="I40" s="174"/>
      <c r="J40" s="175"/>
      <c r="K40" s="173" t="s">
        <v>18</v>
      </c>
      <c r="L40" s="174"/>
      <c r="M40" s="175"/>
      <c r="N40" s="179" t="s">
        <v>12</v>
      </c>
      <c r="O40" s="180"/>
      <c r="P40" s="181"/>
      <c r="Q40" s="29"/>
    </row>
    <row r="41" spans="1:17" ht="15.75" customHeight="1" x14ac:dyDescent="0.25">
      <c r="A41" s="31" t="s">
        <v>2</v>
      </c>
      <c r="B41" s="32" t="s">
        <v>0</v>
      </c>
      <c r="C41" s="33" t="s">
        <v>3</v>
      </c>
      <c r="D41" s="34" t="s">
        <v>4</v>
      </c>
      <c r="E41" s="35" t="s">
        <v>0</v>
      </c>
      <c r="F41" s="36" t="s">
        <v>3</v>
      </c>
      <c r="G41" s="37" t="s">
        <v>4</v>
      </c>
      <c r="H41" s="38" t="s">
        <v>0</v>
      </c>
      <c r="I41" s="39" t="s">
        <v>20</v>
      </c>
      <c r="J41" s="40" t="s">
        <v>4</v>
      </c>
      <c r="K41" s="35" t="s">
        <v>0</v>
      </c>
      <c r="L41" s="36" t="s">
        <v>3</v>
      </c>
      <c r="M41" s="37" t="s">
        <v>4</v>
      </c>
      <c r="N41" s="35" t="s">
        <v>0</v>
      </c>
      <c r="O41" s="41" t="s">
        <v>3</v>
      </c>
      <c r="P41" s="42" t="s">
        <v>4</v>
      </c>
      <c r="Q41" s="29"/>
    </row>
    <row r="42" spans="1:17" x14ac:dyDescent="0.25">
      <c r="A42" s="43" t="s">
        <v>33</v>
      </c>
      <c r="B42" s="20"/>
      <c r="C42" s="16"/>
      <c r="D42" s="17"/>
      <c r="E42" s="44"/>
      <c r="G42" s="83"/>
      <c r="H42" s="133"/>
      <c r="I42" s="152"/>
      <c r="J42" s="153"/>
      <c r="K42" s="44"/>
      <c r="M42" s="83"/>
      <c r="N42" s="44"/>
      <c r="O42" s="45"/>
      <c r="P42" s="46">
        <f t="shared" ref="P42:P53" si="2">N42*O42</f>
        <v>0</v>
      </c>
      <c r="Q42" s="29"/>
    </row>
    <row r="43" spans="1:17" ht="30" x14ac:dyDescent="0.25">
      <c r="A43" s="43" t="s">
        <v>34</v>
      </c>
      <c r="B43" s="20"/>
      <c r="C43" s="16"/>
      <c r="D43" s="17"/>
      <c r="E43" s="44"/>
      <c r="G43" s="83"/>
      <c r="H43" s="133"/>
      <c r="I43" s="152"/>
      <c r="J43" s="153"/>
      <c r="K43" s="44"/>
      <c r="M43" s="83"/>
      <c r="N43" s="44"/>
      <c r="O43" s="45"/>
      <c r="P43" s="46">
        <f t="shared" si="2"/>
        <v>0</v>
      </c>
      <c r="Q43" s="29"/>
    </row>
    <row r="44" spans="1:17" x14ac:dyDescent="0.25">
      <c r="A44" s="43" t="s">
        <v>35</v>
      </c>
      <c r="B44" s="20"/>
      <c r="C44" s="16"/>
      <c r="D44" s="17"/>
      <c r="E44" s="44"/>
      <c r="G44" s="83"/>
      <c r="H44" s="133"/>
      <c r="I44" s="152"/>
      <c r="J44" s="153"/>
      <c r="K44" s="44"/>
      <c r="M44" s="83"/>
      <c r="N44" s="44"/>
      <c r="O44" s="45"/>
      <c r="P44" s="46">
        <f>N44*O44</f>
        <v>0</v>
      </c>
      <c r="Q44" s="29"/>
    </row>
    <row r="45" spans="1:17" ht="30" x14ac:dyDescent="0.25">
      <c r="A45" s="43" t="s">
        <v>36</v>
      </c>
      <c r="B45" s="20"/>
      <c r="C45" s="16"/>
      <c r="D45" s="17"/>
      <c r="E45" s="44"/>
      <c r="G45" s="83"/>
      <c r="H45" s="133"/>
      <c r="I45" s="152"/>
      <c r="J45" s="153"/>
      <c r="K45" s="44"/>
      <c r="M45" s="83"/>
      <c r="N45" s="44"/>
      <c r="O45" s="45"/>
      <c r="P45" s="46">
        <f t="shared" si="2"/>
        <v>0</v>
      </c>
      <c r="Q45" s="29"/>
    </row>
    <row r="46" spans="1:17" x14ac:dyDescent="0.25">
      <c r="A46" s="43" t="s">
        <v>37</v>
      </c>
      <c r="B46" s="20"/>
      <c r="C46" s="16"/>
      <c r="D46" s="17"/>
      <c r="E46" s="44"/>
      <c r="G46" s="83"/>
      <c r="H46" s="133"/>
      <c r="I46" s="152"/>
      <c r="J46" s="153"/>
      <c r="K46" s="44"/>
      <c r="M46" s="83"/>
      <c r="N46" s="44"/>
      <c r="O46" s="45"/>
      <c r="P46" s="46">
        <f t="shared" si="2"/>
        <v>0</v>
      </c>
      <c r="Q46" s="29"/>
    </row>
    <row r="47" spans="1:17" x14ac:dyDescent="0.25">
      <c r="A47" s="43" t="s">
        <v>38</v>
      </c>
      <c r="B47" s="20"/>
      <c r="C47" s="16"/>
      <c r="D47" s="17"/>
      <c r="E47" s="44"/>
      <c r="G47" s="83"/>
      <c r="H47" s="133"/>
      <c r="I47" s="152"/>
      <c r="J47" s="153"/>
      <c r="K47" s="44"/>
      <c r="M47" s="83"/>
      <c r="N47" s="44"/>
      <c r="O47" s="45"/>
      <c r="P47" s="46">
        <f t="shared" si="2"/>
        <v>0</v>
      </c>
      <c r="Q47" s="29"/>
    </row>
    <row r="48" spans="1:17" ht="30" x14ac:dyDescent="0.25">
      <c r="A48" s="43" t="s">
        <v>39</v>
      </c>
      <c r="B48" s="20"/>
      <c r="C48" s="16"/>
      <c r="D48" s="17"/>
      <c r="E48" s="44"/>
      <c r="G48" s="83"/>
      <c r="H48" s="133"/>
      <c r="I48" s="152"/>
      <c r="J48" s="153"/>
      <c r="K48" s="44"/>
      <c r="M48" s="83"/>
      <c r="N48" s="44"/>
      <c r="O48" s="45"/>
      <c r="P48" s="46">
        <f t="shared" si="2"/>
        <v>0</v>
      </c>
      <c r="Q48" s="29"/>
    </row>
    <row r="49" spans="1:17" x14ac:dyDescent="0.25">
      <c r="A49" s="43" t="s">
        <v>40</v>
      </c>
      <c r="B49" s="20"/>
      <c r="C49" s="16"/>
      <c r="D49" s="17"/>
      <c r="E49" s="44"/>
      <c r="G49" s="83"/>
      <c r="H49" s="133"/>
      <c r="I49" s="152"/>
      <c r="J49" s="153"/>
      <c r="K49" s="44"/>
      <c r="M49" s="83"/>
      <c r="N49" s="44"/>
      <c r="O49" s="45"/>
      <c r="P49" s="46">
        <f t="shared" si="2"/>
        <v>0</v>
      </c>
      <c r="Q49" s="29"/>
    </row>
    <row r="50" spans="1:17" x14ac:dyDescent="0.25">
      <c r="A50" s="43" t="s">
        <v>41</v>
      </c>
      <c r="B50" s="20"/>
      <c r="C50" s="16"/>
      <c r="D50" s="17"/>
      <c r="E50" s="44"/>
      <c r="G50" s="83"/>
      <c r="H50" s="133"/>
      <c r="I50" s="152"/>
      <c r="J50" s="153"/>
      <c r="K50" s="44"/>
      <c r="M50" s="83"/>
      <c r="N50" s="44">
        <v>1</v>
      </c>
      <c r="O50" s="45">
        <v>12862.5</v>
      </c>
      <c r="P50" s="46">
        <f t="shared" si="2"/>
        <v>12862.5</v>
      </c>
      <c r="Q50" s="29"/>
    </row>
    <row r="51" spans="1:17" x14ac:dyDescent="0.25">
      <c r="A51" s="43" t="s">
        <v>42</v>
      </c>
      <c r="B51" s="20"/>
      <c r="C51" s="16"/>
      <c r="D51" s="17"/>
      <c r="E51" s="44"/>
      <c r="G51" s="83"/>
      <c r="H51" s="133"/>
      <c r="I51" s="152"/>
      <c r="J51" s="153"/>
      <c r="K51" s="44"/>
      <c r="M51" s="83"/>
      <c r="N51" s="44"/>
      <c r="O51" s="45"/>
      <c r="P51" s="46">
        <f t="shared" si="2"/>
        <v>0</v>
      </c>
      <c r="Q51" s="29"/>
    </row>
    <row r="52" spans="1:17" ht="45" x14ac:dyDescent="0.25">
      <c r="A52" s="43" t="s">
        <v>43</v>
      </c>
      <c r="B52" s="84">
        <v>1</v>
      </c>
      <c r="C52" s="85">
        <v>11400</v>
      </c>
      <c r="D52" s="86">
        <v>11400</v>
      </c>
      <c r="E52" s="44"/>
      <c r="G52" s="83"/>
      <c r="H52" s="133"/>
      <c r="I52" s="152"/>
      <c r="J52" s="153"/>
      <c r="K52" s="44"/>
      <c r="M52" s="83"/>
      <c r="N52" s="44"/>
      <c r="O52" s="45"/>
      <c r="P52" s="46">
        <f t="shared" si="2"/>
        <v>0</v>
      </c>
      <c r="Q52" s="29"/>
    </row>
    <row r="53" spans="1:17" ht="30" x14ac:dyDescent="0.25">
      <c r="A53" s="43" t="s">
        <v>44</v>
      </c>
      <c r="B53" s="47">
        <v>1</v>
      </c>
      <c r="C53" s="85">
        <v>1250</v>
      </c>
      <c r="D53" s="86">
        <v>1250</v>
      </c>
      <c r="E53" s="44"/>
      <c r="G53" s="87">
        <v>12938</v>
      </c>
      <c r="H53" s="136">
        <v>1</v>
      </c>
      <c r="I53" s="154">
        <v>12420</v>
      </c>
      <c r="J53" s="155">
        <v>12420</v>
      </c>
      <c r="K53" s="44"/>
      <c r="M53" s="46">
        <v>12950</v>
      </c>
      <c r="N53" s="44">
        <v>1</v>
      </c>
      <c r="O53" s="45">
        <v>13184.06</v>
      </c>
      <c r="P53" s="46">
        <f t="shared" si="2"/>
        <v>13184.06</v>
      </c>
      <c r="Q53" s="29"/>
    </row>
    <row r="54" spans="1:17" ht="30" hidden="1" x14ac:dyDescent="0.25">
      <c r="A54" s="43" t="s">
        <v>13</v>
      </c>
      <c r="B54" s="47"/>
      <c r="C54" s="85"/>
      <c r="D54" s="86">
        <f>SUM(D52:D53)</f>
        <v>12650</v>
      </c>
      <c r="E54" s="44"/>
      <c r="G54" s="87">
        <f>SUM(G53)</f>
        <v>12938</v>
      </c>
      <c r="H54" s="136"/>
      <c r="I54" s="154"/>
      <c r="J54" s="155">
        <f>SUM(J53)</f>
        <v>12420</v>
      </c>
      <c r="K54" s="44"/>
      <c r="M54" s="46">
        <f>SUM(M53)</f>
        <v>12950</v>
      </c>
      <c r="N54" s="44"/>
      <c r="O54" s="45"/>
      <c r="P54" s="46">
        <f>SUM(P42:P53)</f>
        <v>26046.559999999998</v>
      </c>
      <c r="Q54" s="29"/>
    </row>
    <row r="55" spans="1:17" x14ac:dyDescent="0.25">
      <c r="A55" s="31" t="s">
        <v>5</v>
      </c>
      <c r="B55" s="52" t="s">
        <v>6</v>
      </c>
      <c r="C55" s="53" t="s">
        <v>3</v>
      </c>
      <c r="D55" s="54" t="s">
        <v>4</v>
      </c>
      <c r="E55" s="55" t="s">
        <v>6</v>
      </c>
      <c r="F55" s="5" t="s">
        <v>3</v>
      </c>
      <c r="G55" s="4" t="s">
        <v>4</v>
      </c>
      <c r="H55" s="38" t="s">
        <v>6</v>
      </c>
      <c r="I55" s="39" t="s">
        <v>20</v>
      </c>
      <c r="J55" s="40" t="s">
        <v>4</v>
      </c>
      <c r="K55" s="55" t="s">
        <v>6</v>
      </c>
      <c r="L55" s="5" t="s">
        <v>3</v>
      </c>
      <c r="M55" s="4" t="s">
        <v>4</v>
      </c>
      <c r="N55" s="55" t="s">
        <v>6</v>
      </c>
      <c r="O55" s="56" t="s">
        <v>3</v>
      </c>
      <c r="P55" s="57" t="s">
        <v>4</v>
      </c>
      <c r="Q55" s="29"/>
    </row>
    <row r="56" spans="1:17" ht="15.75" thickBot="1" x14ac:dyDescent="0.3">
      <c r="A56" s="26" t="s">
        <v>7</v>
      </c>
      <c r="B56" s="21"/>
      <c r="C56" s="11"/>
      <c r="D56" s="58">
        <v>16800</v>
      </c>
      <c r="E56" s="59"/>
      <c r="F56" s="60"/>
      <c r="G56" s="61">
        <v>45580</v>
      </c>
      <c r="H56" s="122" t="s">
        <v>21</v>
      </c>
      <c r="I56" s="142">
        <v>16741.650000000001</v>
      </c>
      <c r="J56" s="143">
        <v>16741.650000000001</v>
      </c>
      <c r="K56" s="59"/>
      <c r="L56" s="60"/>
      <c r="M56" s="62">
        <v>34510</v>
      </c>
      <c r="N56" s="59">
        <v>250</v>
      </c>
      <c r="O56" s="63">
        <v>47910.2</v>
      </c>
      <c r="P56" s="62">
        <f>SUM(O56)</f>
        <v>47910.2</v>
      </c>
      <c r="Q56" s="29"/>
    </row>
    <row r="57" spans="1:17" ht="16.5" thickTop="1" thickBot="1" x14ac:dyDescent="0.3">
      <c r="A57" s="24" t="s">
        <v>80</v>
      </c>
      <c r="B57" s="22"/>
      <c r="C57" s="13"/>
      <c r="D57" s="64">
        <f>SUM(D56,D54)</f>
        <v>29450</v>
      </c>
      <c r="E57" s="65"/>
      <c r="F57" s="66"/>
      <c r="G57" s="67">
        <f>SUM(G56,G54)</f>
        <v>58518</v>
      </c>
      <c r="H57" s="125"/>
      <c r="I57" s="144"/>
      <c r="J57" s="145">
        <f>SUM(J56,J54)</f>
        <v>29161.65</v>
      </c>
      <c r="K57" s="65"/>
      <c r="L57" s="66"/>
      <c r="M57" s="69">
        <f>SUM(M56,M54)</f>
        <v>47460</v>
      </c>
      <c r="N57" s="65"/>
      <c r="O57" s="68"/>
      <c r="P57" s="69">
        <f>SUM(P56,P54)</f>
        <v>73956.759999999995</v>
      </c>
      <c r="Q57" s="29"/>
    </row>
    <row r="58" spans="1:17" s="71" customFormat="1" ht="18.75" customHeight="1" thickBot="1" x14ac:dyDescent="0.35">
      <c r="A58" s="28" t="s">
        <v>14</v>
      </c>
      <c r="B58" s="182" t="s">
        <v>81</v>
      </c>
      <c r="C58" s="182"/>
      <c r="D58" s="182"/>
      <c r="E58" s="182"/>
      <c r="F58" s="182"/>
      <c r="G58" s="182"/>
      <c r="H58" s="182"/>
      <c r="I58" s="182"/>
      <c r="J58" s="182"/>
      <c r="K58" s="182"/>
      <c r="L58" s="182"/>
      <c r="M58" s="182"/>
      <c r="N58" s="182"/>
      <c r="O58" s="182"/>
      <c r="P58" s="183"/>
      <c r="Q58" s="70"/>
    </row>
    <row r="59" spans="1:17" ht="18.95" customHeight="1" x14ac:dyDescent="0.25">
      <c r="A59" s="106" t="s">
        <v>19</v>
      </c>
      <c r="B59" s="170" t="s">
        <v>15</v>
      </c>
      <c r="C59" s="171"/>
      <c r="D59" s="172"/>
      <c r="E59" s="173" t="s">
        <v>16</v>
      </c>
      <c r="F59" s="174"/>
      <c r="G59" s="175"/>
      <c r="H59" s="173" t="s">
        <v>17</v>
      </c>
      <c r="I59" s="174"/>
      <c r="J59" s="175"/>
      <c r="K59" s="173" t="s">
        <v>18</v>
      </c>
      <c r="L59" s="174"/>
      <c r="M59" s="175"/>
      <c r="N59" s="179" t="s">
        <v>12</v>
      </c>
      <c r="O59" s="180"/>
      <c r="P59" s="181"/>
      <c r="Q59" s="29"/>
    </row>
    <row r="60" spans="1:17" ht="15.75" customHeight="1" x14ac:dyDescent="0.25">
      <c r="A60" s="88" t="s">
        <v>2</v>
      </c>
      <c r="B60" s="89" t="s">
        <v>0</v>
      </c>
      <c r="C60" s="33" t="s">
        <v>3</v>
      </c>
      <c r="D60" s="34" t="s">
        <v>4</v>
      </c>
      <c r="E60" s="35" t="s">
        <v>0</v>
      </c>
      <c r="F60" s="36" t="s">
        <v>3</v>
      </c>
      <c r="G60" s="37" t="s">
        <v>4</v>
      </c>
      <c r="H60" s="38" t="s">
        <v>0</v>
      </c>
      <c r="I60" s="39" t="s">
        <v>20</v>
      </c>
      <c r="J60" s="40" t="s">
        <v>4</v>
      </c>
      <c r="K60" s="35" t="s">
        <v>0</v>
      </c>
      <c r="L60" s="36" t="s">
        <v>3</v>
      </c>
      <c r="M60" s="37" t="s">
        <v>4</v>
      </c>
      <c r="N60" s="35" t="s">
        <v>0</v>
      </c>
      <c r="O60" s="41" t="s">
        <v>3</v>
      </c>
      <c r="P60" s="42" t="s">
        <v>4</v>
      </c>
      <c r="Q60" s="29"/>
    </row>
    <row r="61" spans="1:17" x14ac:dyDescent="0.25">
      <c r="A61" s="90" t="s">
        <v>45</v>
      </c>
      <c r="B61" s="7"/>
      <c r="C61" s="16"/>
      <c r="D61" s="17"/>
      <c r="E61" s="44"/>
      <c r="G61" s="83"/>
      <c r="H61" s="133"/>
      <c r="I61" s="152"/>
      <c r="J61" s="153"/>
      <c r="K61" s="44"/>
      <c r="M61" s="83"/>
      <c r="N61" s="44"/>
      <c r="O61" s="45"/>
      <c r="P61" s="46">
        <f t="shared" ref="P61:P71" si="3">N61*O61</f>
        <v>0</v>
      </c>
      <c r="Q61" s="29"/>
    </row>
    <row r="62" spans="1:17" x14ac:dyDescent="0.25">
      <c r="A62" s="90" t="s">
        <v>46</v>
      </c>
      <c r="B62" s="7"/>
      <c r="C62" s="16"/>
      <c r="D62" s="17"/>
      <c r="E62" s="44"/>
      <c r="G62" s="83"/>
      <c r="H62" s="133"/>
      <c r="I62" s="152"/>
      <c r="J62" s="153"/>
      <c r="K62" s="44"/>
      <c r="M62" s="83"/>
      <c r="N62" s="44"/>
      <c r="O62" s="45"/>
      <c r="P62" s="46">
        <f t="shared" si="3"/>
        <v>0</v>
      </c>
      <c r="Q62" s="29"/>
    </row>
    <row r="63" spans="1:17" x14ac:dyDescent="0.25">
      <c r="A63" s="90" t="s">
        <v>47</v>
      </c>
      <c r="B63" s="7"/>
      <c r="C63" s="16"/>
      <c r="D63" s="17"/>
      <c r="E63" s="44"/>
      <c r="G63" s="83"/>
      <c r="H63" s="133"/>
      <c r="I63" s="152"/>
      <c r="J63" s="153"/>
      <c r="K63" s="44"/>
      <c r="M63" s="83"/>
      <c r="N63" s="44"/>
      <c r="O63" s="45"/>
      <c r="P63" s="46">
        <f t="shared" si="3"/>
        <v>0</v>
      </c>
      <c r="Q63" s="29"/>
    </row>
    <row r="64" spans="1:17" ht="30" x14ac:dyDescent="0.25">
      <c r="A64" s="90" t="s">
        <v>48</v>
      </c>
      <c r="B64" s="7"/>
      <c r="C64" s="16"/>
      <c r="D64" s="17"/>
      <c r="E64" s="44"/>
      <c r="G64" s="83"/>
      <c r="H64" s="133"/>
      <c r="I64" s="152"/>
      <c r="J64" s="153"/>
      <c r="K64" s="44"/>
      <c r="M64" s="83"/>
      <c r="N64" s="44"/>
      <c r="O64" s="45"/>
      <c r="P64" s="46">
        <f t="shared" si="3"/>
        <v>0</v>
      </c>
      <c r="Q64" s="29"/>
    </row>
    <row r="65" spans="1:17" x14ac:dyDescent="0.25">
      <c r="A65" s="90" t="s">
        <v>49</v>
      </c>
      <c r="B65" s="7"/>
      <c r="C65" s="16"/>
      <c r="D65" s="17"/>
      <c r="E65" s="44"/>
      <c r="G65" s="83"/>
      <c r="H65" s="133"/>
      <c r="I65" s="152"/>
      <c r="J65" s="153"/>
      <c r="K65" s="44"/>
      <c r="M65" s="83"/>
      <c r="N65" s="44"/>
      <c r="O65" s="45"/>
      <c r="P65" s="46">
        <f t="shared" si="3"/>
        <v>0</v>
      </c>
      <c r="Q65" s="29"/>
    </row>
    <row r="66" spans="1:17" x14ac:dyDescent="0.25">
      <c r="A66" s="90" t="s">
        <v>50</v>
      </c>
      <c r="B66" s="7"/>
      <c r="C66" s="16"/>
      <c r="D66" s="17"/>
      <c r="E66" s="44"/>
      <c r="G66" s="83"/>
      <c r="H66" s="133"/>
      <c r="I66" s="152"/>
      <c r="J66" s="153"/>
      <c r="K66" s="44"/>
      <c r="M66" s="83"/>
      <c r="N66" s="44"/>
      <c r="O66" s="45"/>
      <c r="P66" s="46">
        <f t="shared" si="3"/>
        <v>0</v>
      </c>
      <c r="Q66" s="29"/>
    </row>
    <row r="67" spans="1:17" ht="30" x14ac:dyDescent="0.25">
      <c r="A67" s="90" t="s">
        <v>51</v>
      </c>
      <c r="B67" s="7"/>
      <c r="C67" s="16"/>
      <c r="D67" s="91"/>
      <c r="E67" s="44"/>
      <c r="G67" s="83"/>
      <c r="H67" s="133"/>
      <c r="I67" s="152"/>
      <c r="J67" s="153"/>
      <c r="K67" s="44"/>
      <c r="M67" s="83"/>
      <c r="N67" s="44"/>
      <c r="O67" s="45"/>
      <c r="P67" s="46">
        <f t="shared" si="3"/>
        <v>0</v>
      </c>
      <c r="Q67" s="29"/>
    </row>
    <row r="68" spans="1:17" x14ac:dyDescent="0.25">
      <c r="A68" s="90" t="s">
        <v>52</v>
      </c>
      <c r="B68" s="7"/>
      <c r="C68" s="16"/>
      <c r="D68" s="91"/>
      <c r="E68" s="44"/>
      <c r="G68" s="83"/>
      <c r="H68" s="133"/>
      <c r="I68" s="152"/>
      <c r="J68" s="153"/>
      <c r="K68" s="44"/>
      <c r="M68" s="83"/>
      <c r="N68" s="44"/>
      <c r="O68" s="45"/>
      <c r="P68" s="46">
        <f t="shared" si="3"/>
        <v>0</v>
      </c>
      <c r="Q68" s="29"/>
    </row>
    <row r="69" spans="1:17" x14ac:dyDescent="0.25">
      <c r="A69" s="90" t="s">
        <v>53</v>
      </c>
      <c r="B69" s="7"/>
      <c r="C69" s="16"/>
      <c r="D69" s="91"/>
      <c r="E69" s="44"/>
      <c r="G69" s="83"/>
      <c r="H69" s="133"/>
      <c r="I69" s="152"/>
      <c r="J69" s="153"/>
      <c r="K69" s="44"/>
      <c r="M69" s="83"/>
      <c r="N69" s="44">
        <v>1</v>
      </c>
      <c r="O69" s="45">
        <v>12862.5</v>
      </c>
      <c r="P69" s="46">
        <f t="shared" si="3"/>
        <v>12862.5</v>
      </c>
      <c r="Q69" s="29"/>
    </row>
    <row r="70" spans="1:17" ht="45" x14ac:dyDescent="0.25">
      <c r="A70" s="90" t="s">
        <v>54</v>
      </c>
      <c r="B70" s="92">
        <v>1</v>
      </c>
      <c r="C70" s="85">
        <v>26460</v>
      </c>
      <c r="D70" s="18">
        <v>26460</v>
      </c>
      <c r="E70" s="44"/>
      <c r="G70" s="83"/>
      <c r="H70" s="133"/>
      <c r="I70" s="152"/>
      <c r="J70" s="153"/>
      <c r="K70" s="44"/>
      <c r="M70" s="83"/>
      <c r="N70" s="44"/>
      <c r="O70" s="45"/>
      <c r="P70" s="46">
        <f t="shared" si="3"/>
        <v>0</v>
      </c>
      <c r="Q70" s="29"/>
    </row>
    <row r="71" spans="1:17" ht="30" x14ac:dyDescent="0.25">
      <c r="A71" s="90" t="s">
        <v>55</v>
      </c>
      <c r="B71" s="92">
        <v>1</v>
      </c>
      <c r="C71" s="85">
        <v>2000</v>
      </c>
      <c r="D71" s="18">
        <v>2000</v>
      </c>
      <c r="E71" s="44"/>
      <c r="G71" s="87">
        <v>28813</v>
      </c>
      <c r="H71" s="136">
        <v>1</v>
      </c>
      <c r="I71" s="154">
        <v>27660</v>
      </c>
      <c r="J71" s="156">
        <v>27660</v>
      </c>
      <c r="K71" s="44"/>
      <c r="M71" s="46">
        <v>28825</v>
      </c>
      <c r="N71" s="44">
        <v>1</v>
      </c>
      <c r="O71" s="45">
        <v>31834.69</v>
      </c>
      <c r="P71" s="46">
        <f t="shared" si="3"/>
        <v>31834.69</v>
      </c>
      <c r="Q71" s="29"/>
    </row>
    <row r="72" spans="1:17" ht="30" hidden="1" x14ac:dyDescent="0.25">
      <c r="A72" s="90" t="s">
        <v>13</v>
      </c>
      <c r="B72" s="92"/>
      <c r="C72" s="85"/>
      <c r="D72" s="18">
        <f>SUM(D70:D71)</f>
        <v>28460</v>
      </c>
      <c r="E72" s="44"/>
      <c r="G72" s="87">
        <f>SUM(G71)</f>
        <v>28813</v>
      </c>
      <c r="H72" s="136"/>
      <c r="I72" s="154"/>
      <c r="J72" s="156">
        <f>SUM(J71)</f>
        <v>27660</v>
      </c>
      <c r="K72" s="44"/>
      <c r="M72" s="46">
        <f>SUM(M71)</f>
        <v>28825</v>
      </c>
      <c r="N72" s="44"/>
      <c r="O72" s="45">
        <f>SUM(O69:O71)</f>
        <v>44697.19</v>
      </c>
      <c r="P72" s="46">
        <f>SUM(P61:P71)</f>
        <v>44697.19</v>
      </c>
      <c r="Q72" s="29"/>
    </row>
    <row r="73" spans="1:17" x14ac:dyDescent="0.25">
      <c r="A73" s="88" t="s">
        <v>5</v>
      </c>
      <c r="B73" s="93" t="s">
        <v>6</v>
      </c>
      <c r="C73" s="53" t="s">
        <v>3</v>
      </c>
      <c r="D73" s="54" t="s">
        <v>4</v>
      </c>
      <c r="E73" s="55" t="s">
        <v>6</v>
      </c>
      <c r="F73" s="5" t="s">
        <v>3</v>
      </c>
      <c r="G73" s="4" t="s">
        <v>4</v>
      </c>
      <c r="H73" s="38" t="s">
        <v>6</v>
      </c>
      <c r="I73" s="39" t="s">
        <v>20</v>
      </c>
      <c r="J73" s="40" t="s">
        <v>4</v>
      </c>
      <c r="K73" s="55" t="s">
        <v>6</v>
      </c>
      <c r="L73" s="5" t="s">
        <v>3</v>
      </c>
      <c r="M73" s="4" t="s">
        <v>4</v>
      </c>
      <c r="N73" s="55" t="s">
        <v>6</v>
      </c>
      <c r="O73" s="56" t="s">
        <v>3</v>
      </c>
      <c r="P73" s="42" t="s">
        <v>4</v>
      </c>
      <c r="Q73" s="29"/>
    </row>
    <row r="74" spans="1:17" ht="15.75" thickBot="1" x14ac:dyDescent="0.3">
      <c r="A74" s="3" t="s">
        <v>7</v>
      </c>
      <c r="B74" s="10"/>
      <c r="C74" s="11"/>
      <c r="D74" s="19">
        <v>29400</v>
      </c>
      <c r="E74" s="59"/>
      <c r="F74" s="60"/>
      <c r="G74" s="61">
        <v>50067</v>
      </c>
      <c r="H74" s="122" t="s">
        <v>21</v>
      </c>
      <c r="I74" s="142">
        <v>26593</v>
      </c>
      <c r="J74" s="143">
        <v>26593</v>
      </c>
      <c r="K74" s="59"/>
      <c r="L74" s="60"/>
      <c r="M74" s="62">
        <v>29585</v>
      </c>
      <c r="N74" s="59">
        <v>250</v>
      </c>
      <c r="O74" s="63">
        <v>56379.199999999997</v>
      </c>
      <c r="P74" s="62">
        <f>SUM(O74)</f>
        <v>56379.199999999997</v>
      </c>
      <c r="Q74" s="29"/>
    </row>
    <row r="75" spans="1:17" ht="16.5" thickTop="1" thickBot="1" x14ac:dyDescent="0.3">
      <c r="A75" s="2" t="s">
        <v>80</v>
      </c>
      <c r="B75" s="12"/>
      <c r="C75" s="13"/>
      <c r="D75" s="64">
        <f>SUM(D74,D72)</f>
        <v>57860</v>
      </c>
      <c r="E75" s="65"/>
      <c r="F75" s="66"/>
      <c r="G75" s="67">
        <f>SUM(G74,G72)</f>
        <v>78880</v>
      </c>
      <c r="H75" s="125"/>
      <c r="I75" s="144"/>
      <c r="J75" s="145">
        <f>SUM(J74,J72)</f>
        <v>54253</v>
      </c>
      <c r="K75" s="65"/>
      <c r="L75" s="66"/>
      <c r="M75" s="69">
        <f>SUM(M74,M72)</f>
        <v>58410</v>
      </c>
      <c r="N75" s="65"/>
      <c r="O75" s="68"/>
      <c r="P75" s="69">
        <f>SUM(P74,P72)</f>
        <v>101076.39</v>
      </c>
      <c r="Q75" s="29"/>
    </row>
    <row r="76" spans="1:17" ht="19.5" thickBot="1" x14ac:dyDescent="0.35">
      <c r="A76" s="28" t="s">
        <v>14</v>
      </c>
      <c r="B76" s="182" t="s">
        <v>81</v>
      </c>
      <c r="C76" s="182"/>
      <c r="D76" s="182"/>
      <c r="E76" s="182"/>
      <c r="F76" s="182"/>
      <c r="G76" s="182"/>
      <c r="H76" s="182"/>
      <c r="I76" s="182"/>
      <c r="J76" s="182"/>
      <c r="K76" s="182"/>
      <c r="L76" s="182"/>
      <c r="M76" s="182"/>
      <c r="N76" s="182"/>
      <c r="O76" s="182"/>
      <c r="P76" s="183"/>
      <c r="Q76" s="29"/>
    </row>
    <row r="77" spans="1:17" ht="18.95" customHeight="1" x14ac:dyDescent="0.25">
      <c r="A77" s="103" t="s">
        <v>19</v>
      </c>
      <c r="B77" s="184" t="s">
        <v>15</v>
      </c>
      <c r="C77" s="171"/>
      <c r="D77" s="172"/>
      <c r="E77" s="173" t="s">
        <v>16</v>
      </c>
      <c r="F77" s="174"/>
      <c r="G77" s="175"/>
      <c r="H77" s="176" t="s">
        <v>17</v>
      </c>
      <c r="I77" s="177"/>
      <c r="J77" s="178"/>
      <c r="K77" s="173" t="s">
        <v>18</v>
      </c>
      <c r="L77" s="174"/>
      <c r="M77" s="175"/>
      <c r="N77" s="179" t="s">
        <v>12</v>
      </c>
      <c r="O77" s="180"/>
      <c r="P77" s="181"/>
      <c r="Q77" s="29"/>
    </row>
    <row r="78" spans="1:17" ht="15.75" customHeight="1" x14ac:dyDescent="0.25">
      <c r="A78" s="31" t="s">
        <v>2</v>
      </c>
      <c r="B78" s="32" t="s">
        <v>0</v>
      </c>
      <c r="C78" s="33" t="s">
        <v>3</v>
      </c>
      <c r="D78" s="34" t="s">
        <v>4</v>
      </c>
      <c r="E78" s="35" t="s">
        <v>0</v>
      </c>
      <c r="F78" s="36" t="s">
        <v>3</v>
      </c>
      <c r="G78" s="37" t="s">
        <v>4</v>
      </c>
      <c r="H78" s="38" t="s">
        <v>0</v>
      </c>
      <c r="I78" s="39" t="s">
        <v>20</v>
      </c>
      <c r="J78" s="40" t="s">
        <v>4</v>
      </c>
      <c r="K78" s="35" t="s">
        <v>0</v>
      </c>
      <c r="L78" s="36" t="s">
        <v>3</v>
      </c>
      <c r="M78" s="37" t="s">
        <v>4</v>
      </c>
      <c r="N78" s="35" t="s">
        <v>0</v>
      </c>
      <c r="O78" s="41" t="s">
        <v>3</v>
      </c>
      <c r="P78" s="42" t="s">
        <v>4</v>
      </c>
      <c r="Q78" s="29"/>
    </row>
    <row r="79" spans="1:17" x14ac:dyDescent="0.25">
      <c r="A79" s="43" t="s">
        <v>56</v>
      </c>
      <c r="B79" s="20"/>
      <c r="C79" s="16"/>
      <c r="D79" s="17"/>
      <c r="E79" s="44"/>
      <c r="G79" s="83"/>
      <c r="H79" s="133"/>
      <c r="I79" s="152"/>
      <c r="J79" s="153"/>
      <c r="K79" s="44"/>
      <c r="M79" s="83"/>
      <c r="N79" s="44"/>
      <c r="O79" s="45"/>
      <c r="P79" s="46">
        <f t="shared" ref="P79:P90" si="4">N79*O79</f>
        <v>0</v>
      </c>
      <c r="Q79" s="29"/>
    </row>
    <row r="80" spans="1:17" x14ac:dyDescent="0.25">
      <c r="A80" s="43" t="s">
        <v>57</v>
      </c>
      <c r="B80" s="20"/>
      <c r="C80" s="16"/>
      <c r="D80" s="17"/>
      <c r="E80" s="44"/>
      <c r="G80" s="83"/>
      <c r="H80" s="133"/>
      <c r="I80" s="152"/>
      <c r="J80" s="153"/>
      <c r="K80" s="44"/>
      <c r="M80" s="83"/>
      <c r="N80" s="44"/>
      <c r="O80" s="45"/>
      <c r="P80" s="46">
        <f t="shared" si="4"/>
        <v>0</v>
      </c>
      <c r="Q80" s="29"/>
    </row>
    <row r="81" spans="1:17" x14ac:dyDescent="0.25">
      <c r="A81" s="43" t="s">
        <v>58</v>
      </c>
      <c r="B81" s="20"/>
      <c r="C81" s="16"/>
      <c r="D81" s="17"/>
      <c r="E81" s="44"/>
      <c r="G81" s="83"/>
      <c r="H81" s="133"/>
      <c r="I81" s="152"/>
      <c r="J81" s="153"/>
      <c r="K81" s="44"/>
      <c r="M81" s="83"/>
      <c r="N81" s="44"/>
      <c r="O81" s="45"/>
      <c r="P81" s="46">
        <f t="shared" si="4"/>
        <v>0</v>
      </c>
      <c r="Q81" s="29"/>
    </row>
    <row r="82" spans="1:17" ht="30" x14ac:dyDescent="0.25">
      <c r="A82" s="43" t="s">
        <v>59</v>
      </c>
      <c r="B82" s="20"/>
      <c r="C82" s="16"/>
      <c r="D82" s="17"/>
      <c r="E82" s="44"/>
      <c r="G82" s="83"/>
      <c r="H82" s="133"/>
      <c r="I82" s="152"/>
      <c r="J82" s="153"/>
      <c r="K82" s="44"/>
      <c r="M82" s="83"/>
      <c r="N82" s="44"/>
      <c r="O82" s="45"/>
      <c r="P82" s="46">
        <f t="shared" si="4"/>
        <v>0</v>
      </c>
      <c r="Q82" s="29"/>
    </row>
    <row r="83" spans="1:17" x14ac:dyDescent="0.25">
      <c r="A83" s="43" t="s">
        <v>60</v>
      </c>
      <c r="B83" s="20"/>
      <c r="C83" s="16"/>
      <c r="D83" s="17"/>
      <c r="E83" s="44"/>
      <c r="G83" s="83"/>
      <c r="H83" s="133"/>
      <c r="I83" s="152"/>
      <c r="J83" s="153"/>
      <c r="K83" s="44"/>
      <c r="M83" s="83"/>
      <c r="N83" s="44"/>
      <c r="O83" s="45"/>
      <c r="P83" s="46">
        <f t="shared" si="4"/>
        <v>0</v>
      </c>
      <c r="Q83" s="29"/>
    </row>
    <row r="84" spans="1:17" x14ac:dyDescent="0.25">
      <c r="A84" s="43" t="s">
        <v>61</v>
      </c>
      <c r="B84" s="20"/>
      <c r="C84" s="16"/>
      <c r="D84" s="17"/>
      <c r="E84" s="44"/>
      <c r="G84" s="83"/>
      <c r="H84" s="133"/>
      <c r="I84" s="152"/>
      <c r="J84" s="153"/>
      <c r="K84" s="44"/>
      <c r="M84" s="83"/>
      <c r="N84" s="44"/>
      <c r="O84" s="45"/>
      <c r="P84" s="46">
        <f t="shared" si="4"/>
        <v>0</v>
      </c>
      <c r="Q84" s="29"/>
    </row>
    <row r="85" spans="1:17" ht="30" x14ac:dyDescent="0.25">
      <c r="A85" s="43" t="s">
        <v>62</v>
      </c>
      <c r="B85" s="20"/>
      <c r="C85" s="16"/>
      <c r="D85" s="17"/>
      <c r="E85" s="44"/>
      <c r="G85" s="83"/>
      <c r="H85" s="133"/>
      <c r="I85" s="152"/>
      <c r="J85" s="153"/>
      <c r="K85" s="44"/>
      <c r="M85" s="83"/>
      <c r="N85" s="44"/>
      <c r="O85" s="45"/>
      <c r="P85" s="46">
        <f t="shared" si="4"/>
        <v>0</v>
      </c>
      <c r="Q85" s="29"/>
    </row>
    <row r="86" spans="1:17" x14ac:dyDescent="0.25">
      <c r="A86" s="43" t="s">
        <v>63</v>
      </c>
      <c r="B86" s="20"/>
      <c r="C86" s="16"/>
      <c r="D86" s="17"/>
      <c r="E86" s="44"/>
      <c r="G86" s="83"/>
      <c r="H86" s="133"/>
      <c r="I86" s="152"/>
      <c r="J86" s="153"/>
      <c r="K86" s="44"/>
      <c r="M86" s="83"/>
      <c r="N86" s="44"/>
      <c r="O86" s="45"/>
      <c r="P86" s="46">
        <f t="shared" si="4"/>
        <v>0</v>
      </c>
      <c r="Q86" s="29"/>
    </row>
    <row r="87" spans="1:17" x14ac:dyDescent="0.25">
      <c r="A87" s="43" t="s">
        <v>64</v>
      </c>
      <c r="B87" s="20"/>
      <c r="C87" s="16"/>
      <c r="D87" s="17"/>
      <c r="E87" s="44"/>
      <c r="G87" s="83"/>
      <c r="H87" s="133"/>
      <c r="I87" s="152"/>
      <c r="J87" s="153"/>
      <c r="K87" s="44"/>
      <c r="M87" s="83"/>
      <c r="N87" s="44">
        <v>1</v>
      </c>
      <c r="O87" s="45">
        <v>12862.5</v>
      </c>
      <c r="P87" s="46">
        <f t="shared" si="4"/>
        <v>12862.5</v>
      </c>
      <c r="Q87" s="29"/>
    </row>
    <row r="88" spans="1:17" x14ac:dyDescent="0.25">
      <c r="A88" s="43" t="s">
        <v>65</v>
      </c>
      <c r="B88" s="20"/>
      <c r="C88" s="16"/>
      <c r="D88" s="17"/>
      <c r="E88" s="44"/>
      <c r="G88" s="83"/>
      <c r="H88" s="133"/>
      <c r="I88" s="152"/>
      <c r="J88" s="153"/>
      <c r="K88" s="44"/>
      <c r="M88" s="83"/>
      <c r="N88" s="44"/>
      <c r="O88" s="45"/>
      <c r="P88" s="46">
        <f t="shared" si="4"/>
        <v>0</v>
      </c>
      <c r="Q88" s="29"/>
    </row>
    <row r="89" spans="1:17" ht="45" x14ac:dyDescent="0.25">
      <c r="A89" s="43" t="s">
        <v>66</v>
      </c>
      <c r="B89" s="47">
        <v>1</v>
      </c>
      <c r="C89" s="85">
        <v>11400</v>
      </c>
      <c r="D89" s="18">
        <v>11400</v>
      </c>
      <c r="E89" s="44"/>
      <c r="G89" s="83"/>
      <c r="H89" s="133"/>
      <c r="I89" s="152"/>
      <c r="J89" s="153"/>
      <c r="K89" s="44"/>
      <c r="M89" s="83"/>
      <c r="N89" s="44"/>
      <c r="O89" s="45"/>
      <c r="P89" s="46">
        <f t="shared" si="4"/>
        <v>0</v>
      </c>
      <c r="Q89" s="29"/>
    </row>
    <row r="90" spans="1:17" ht="30" x14ac:dyDescent="0.25">
      <c r="A90" s="43" t="s">
        <v>67</v>
      </c>
      <c r="B90" s="47">
        <v>1</v>
      </c>
      <c r="C90" s="85">
        <v>1250</v>
      </c>
      <c r="D90" s="18">
        <v>1250</v>
      </c>
      <c r="E90" s="44"/>
      <c r="G90" s="87">
        <v>12938</v>
      </c>
      <c r="H90" s="136">
        <v>1</v>
      </c>
      <c r="I90" s="154">
        <v>12420</v>
      </c>
      <c r="J90" s="155">
        <v>12420</v>
      </c>
      <c r="K90" s="44"/>
      <c r="M90" s="46">
        <v>12950</v>
      </c>
      <c r="N90" s="44">
        <v>1</v>
      </c>
      <c r="O90" s="45">
        <v>16399.689999999999</v>
      </c>
      <c r="P90" s="46">
        <f t="shared" si="4"/>
        <v>16399.689999999999</v>
      </c>
      <c r="Q90" s="29"/>
    </row>
    <row r="91" spans="1:17" ht="30" hidden="1" x14ac:dyDescent="0.25">
      <c r="A91" s="43" t="s">
        <v>13</v>
      </c>
      <c r="B91" s="47"/>
      <c r="C91" s="85"/>
      <c r="D91" s="18">
        <f>SUM(D89:D90)</f>
        <v>12650</v>
      </c>
      <c r="E91" s="44"/>
      <c r="G91" s="87">
        <f>SUM(G90)</f>
        <v>12938</v>
      </c>
      <c r="H91" s="136"/>
      <c r="I91" s="154"/>
      <c r="J91" s="155">
        <f>SUM(J90)</f>
        <v>12420</v>
      </c>
      <c r="K91" s="44"/>
      <c r="M91" s="46">
        <f>SUM(M90)</f>
        <v>12950</v>
      </c>
      <c r="N91" s="44"/>
      <c r="O91" s="45"/>
      <c r="P91" s="46">
        <f>SUM(P79:P90)</f>
        <v>29262.19</v>
      </c>
      <c r="Q91" s="29"/>
    </row>
    <row r="92" spans="1:17" x14ac:dyDescent="0.25">
      <c r="A92" s="31" t="s">
        <v>5</v>
      </c>
      <c r="B92" s="52" t="s">
        <v>6</v>
      </c>
      <c r="C92" s="53" t="s">
        <v>3</v>
      </c>
      <c r="D92" s="54" t="s">
        <v>4</v>
      </c>
      <c r="E92" s="55" t="s">
        <v>6</v>
      </c>
      <c r="F92" s="5" t="s">
        <v>3</v>
      </c>
      <c r="G92" s="4" t="s">
        <v>4</v>
      </c>
      <c r="H92" s="38" t="s">
        <v>6</v>
      </c>
      <c r="I92" s="39" t="s">
        <v>20</v>
      </c>
      <c r="J92" s="40" t="s">
        <v>4</v>
      </c>
      <c r="K92" s="55" t="s">
        <v>6</v>
      </c>
      <c r="L92" s="5" t="s">
        <v>3</v>
      </c>
      <c r="M92" s="4" t="s">
        <v>4</v>
      </c>
      <c r="N92" s="55" t="s">
        <v>6</v>
      </c>
      <c r="O92" s="56" t="s">
        <v>3</v>
      </c>
      <c r="P92" s="42" t="s">
        <v>4</v>
      </c>
      <c r="Q92" s="29"/>
    </row>
    <row r="93" spans="1:17" ht="15.75" thickBot="1" x14ac:dyDescent="0.3">
      <c r="A93" s="26" t="s">
        <v>7</v>
      </c>
      <c r="B93" s="21"/>
      <c r="C93" s="11"/>
      <c r="D93" s="19">
        <v>16800</v>
      </c>
      <c r="E93" s="59"/>
      <c r="F93" s="60"/>
      <c r="G93" s="61">
        <v>41973</v>
      </c>
      <c r="H93" s="122" t="s">
        <v>21</v>
      </c>
      <c r="I93" s="142">
        <v>18086</v>
      </c>
      <c r="J93" s="143">
        <v>18086</v>
      </c>
      <c r="K93" s="59"/>
      <c r="L93" s="60" t="s">
        <v>10</v>
      </c>
      <c r="M93" s="62">
        <v>29500</v>
      </c>
      <c r="N93" s="59">
        <v>250</v>
      </c>
      <c r="O93" s="63">
        <v>47910.2</v>
      </c>
      <c r="P93" s="62">
        <f>SUM(O93)</f>
        <v>47910.2</v>
      </c>
      <c r="Q93" s="29"/>
    </row>
    <row r="94" spans="1:17" ht="16.5" thickTop="1" thickBot="1" x14ac:dyDescent="0.3">
      <c r="A94" s="24" t="s">
        <v>80</v>
      </c>
      <c r="B94" s="22"/>
      <c r="C94" s="13"/>
      <c r="D94" s="64">
        <f>SUM(D93,D91)</f>
        <v>29450</v>
      </c>
      <c r="E94" s="65"/>
      <c r="F94" s="66"/>
      <c r="G94" s="67">
        <f>SUM(G93,G91)</f>
        <v>54911</v>
      </c>
      <c r="H94" s="125"/>
      <c r="I94" s="144"/>
      <c r="J94" s="145">
        <f>SUM(J93,J91)</f>
        <v>30506</v>
      </c>
      <c r="K94" s="65"/>
      <c r="L94" s="66"/>
      <c r="M94" s="69">
        <f>SUM(M93,M91)</f>
        <v>42450</v>
      </c>
      <c r="N94" s="65"/>
      <c r="O94" s="68"/>
      <c r="P94" s="69">
        <f>SUM(P93,P91)</f>
        <v>77172.39</v>
      </c>
      <c r="Q94" s="29"/>
    </row>
    <row r="95" spans="1:17" ht="18.75" customHeight="1" thickBot="1" x14ac:dyDescent="0.35">
      <c r="A95" s="28" t="s">
        <v>14</v>
      </c>
      <c r="B95" s="168" t="s">
        <v>9</v>
      </c>
      <c r="C95" s="168"/>
      <c r="D95" s="168"/>
      <c r="E95" s="168"/>
      <c r="F95" s="168"/>
      <c r="G95" s="168"/>
      <c r="H95" s="168"/>
      <c r="I95" s="168"/>
      <c r="J95" s="168"/>
      <c r="K95" s="168"/>
      <c r="L95" s="168"/>
      <c r="M95" s="168"/>
      <c r="N95" s="168"/>
      <c r="O95" s="168"/>
      <c r="P95" s="169"/>
      <c r="Q95" s="29"/>
    </row>
    <row r="96" spans="1:17" ht="18.95" customHeight="1" x14ac:dyDescent="0.25">
      <c r="A96" s="107" t="s">
        <v>19</v>
      </c>
      <c r="B96" s="170" t="s">
        <v>15</v>
      </c>
      <c r="C96" s="171"/>
      <c r="D96" s="172"/>
      <c r="E96" s="173" t="s">
        <v>16</v>
      </c>
      <c r="F96" s="174"/>
      <c r="G96" s="175"/>
      <c r="H96" s="176" t="s">
        <v>17</v>
      </c>
      <c r="I96" s="177"/>
      <c r="J96" s="178"/>
      <c r="K96" s="173" t="s">
        <v>18</v>
      </c>
      <c r="L96" s="174"/>
      <c r="M96" s="175"/>
      <c r="N96" s="179" t="s">
        <v>12</v>
      </c>
      <c r="O96" s="180"/>
      <c r="P96" s="181"/>
      <c r="Q96" s="29"/>
    </row>
    <row r="97" spans="1:17" x14ac:dyDescent="0.25">
      <c r="A97" s="31" t="s">
        <v>2</v>
      </c>
      <c r="B97" s="89" t="s">
        <v>0</v>
      </c>
      <c r="C97" s="33" t="s">
        <v>3</v>
      </c>
      <c r="D97" s="34" t="s">
        <v>4</v>
      </c>
      <c r="E97" s="35" t="s">
        <v>0</v>
      </c>
      <c r="F97" s="36" t="s">
        <v>3</v>
      </c>
      <c r="G97" s="37" t="s">
        <v>4</v>
      </c>
      <c r="H97" s="38" t="s">
        <v>0</v>
      </c>
      <c r="I97" s="39" t="s">
        <v>20</v>
      </c>
      <c r="J97" s="40" t="s">
        <v>4</v>
      </c>
      <c r="K97" s="35" t="s">
        <v>0</v>
      </c>
      <c r="L97" s="36" t="s">
        <v>3</v>
      </c>
      <c r="M97" s="37" t="s">
        <v>4</v>
      </c>
      <c r="N97" s="35" t="s">
        <v>0</v>
      </c>
      <c r="O97" s="41" t="s">
        <v>3</v>
      </c>
      <c r="P97" s="42" t="s">
        <v>4</v>
      </c>
      <c r="Q97" s="29"/>
    </row>
    <row r="98" spans="1:17" x14ac:dyDescent="0.25">
      <c r="A98" s="43" t="s">
        <v>68</v>
      </c>
      <c r="B98" s="7"/>
      <c r="C98" s="16"/>
      <c r="D98" s="17"/>
      <c r="E98" s="44"/>
      <c r="G98" s="83"/>
      <c r="H98" s="133"/>
      <c r="I98" s="152"/>
      <c r="J98" s="153"/>
      <c r="K98" s="44"/>
      <c r="M98" s="83"/>
      <c r="N98" s="44"/>
      <c r="O98" s="45"/>
      <c r="P98" s="46">
        <f t="shared" ref="P98:P109" si="5">N98*O98</f>
        <v>0</v>
      </c>
      <c r="Q98" s="29"/>
    </row>
    <row r="99" spans="1:17" x14ac:dyDescent="0.25">
      <c r="A99" s="43" t="s">
        <v>69</v>
      </c>
      <c r="B99" s="7"/>
      <c r="C99" s="16"/>
      <c r="D99" s="17"/>
      <c r="E99" s="44"/>
      <c r="G99" s="83"/>
      <c r="H99" s="133"/>
      <c r="I99" s="152"/>
      <c r="J99" s="153"/>
      <c r="K99" s="44"/>
      <c r="M99" s="83"/>
      <c r="N99" s="44"/>
      <c r="O99" s="45"/>
      <c r="P99" s="46">
        <f t="shared" si="5"/>
        <v>0</v>
      </c>
      <c r="Q99" s="29"/>
    </row>
    <row r="100" spans="1:17" x14ac:dyDescent="0.25">
      <c r="A100" s="43" t="s">
        <v>70</v>
      </c>
      <c r="B100" s="7"/>
      <c r="C100" s="16"/>
      <c r="D100" s="17"/>
      <c r="E100" s="44"/>
      <c r="G100" s="83"/>
      <c r="H100" s="133"/>
      <c r="I100" s="152"/>
      <c r="J100" s="153"/>
      <c r="K100" s="44"/>
      <c r="M100" s="83"/>
      <c r="N100" s="44"/>
      <c r="O100" s="45"/>
      <c r="P100" s="46">
        <f t="shared" si="5"/>
        <v>0</v>
      </c>
      <c r="Q100" s="29"/>
    </row>
    <row r="101" spans="1:17" ht="30" x14ac:dyDescent="0.25">
      <c r="A101" s="43" t="s">
        <v>71</v>
      </c>
      <c r="B101" s="7"/>
      <c r="C101" s="16"/>
      <c r="D101" s="17"/>
      <c r="E101" s="44"/>
      <c r="G101" s="83"/>
      <c r="H101" s="133"/>
      <c r="I101" s="152"/>
      <c r="J101" s="153"/>
      <c r="K101" s="44"/>
      <c r="M101" s="83"/>
      <c r="N101" s="44"/>
      <c r="O101" s="45"/>
      <c r="P101" s="46">
        <f t="shared" si="5"/>
        <v>0</v>
      </c>
      <c r="Q101" s="29"/>
    </row>
    <row r="102" spans="1:17" x14ac:dyDescent="0.25">
      <c r="A102" s="43" t="s">
        <v>72</v>
      </c>
      <c r="B102" s="7"/>
      <c r="C102" s="16"/>
      <c r="D102" s="17"/>
      <c r="E102" s="44"/>
      <c r="G102" s="83"/>
      <c r="H102" s="133"/>
      <c r="I102" s="152"/>
      <c r="J102" s="153"/>
      <c r="K102" s="44"/>
      <c r="M102" s="83"/>
      <c r="N102" s="44"/>
      <c r="O102" s="45"/>
      <c r="P102" s="46">
        <f t="shared" si="5"/>
        <v>0</v>
      </c>
      <c r="Q102" s="29"/>
    </row>
    <row r="103" spans="1:17" x14ac:dyDescent="0.25">
      <c r="A103" s="43" t="s">
        <v>73</v>
      </c>
      <c r="B103" s="7"/>
      <c r="C103" s="16"/>
      <c r="D103" s="17"/>
      <c r="E103" s="44"/>
      <c r="G103" s="83"/>
      <c r="H103" s="133"/>
      <c r="I103" s="152"/>
      <c r="J103" s="153"/>
      <c r="K103" s="44"/>
      <c r="M103" s="83"/>
      <c r="N103" s="44"/>
      <c r="O103" s="45"/>
      <c r="P103" s="46">
        <f t="shared" si="5"/>
        <v>0</v>
      </c>
      <c r="Q103" s="29"/>
    </row>
    <row r="104" spans="1:17" ht="30" x14ac:dyDescent="0.25">
      <c r="A104" s="43" t="s">
        <v>74</v>
      </c>
      <c r="B104" s="7"/>
      <c r="C104" s="16"/>
      <c r="D104" s="17"/>
      <c r="E104" s="44"/>
      <c r="G104" s="83"/>
      <c r="H104" s="133"/>
      <c r="I104" s="152"/>
      <c r="J104" s="153"/>
      <c r="K104" s="44"/>
      <c r="M104" s="83"/>
      <c r="N104" s="44"/>
      <c r="O104" s="45"/>
      <c r="P104" s="46">
        <f t="shared" si="5"/>
        <v>0</v>
      </c>
      <c r="Q104" s="29"/>
    </row>
    <row r="105" spans="1:17" x14ac:dyDescent="0.25">
      <c r="A105" s="43" t="s">
        <v>75</v>
      </c>
      <c r="B105" s="7"/>
      <c r="C105" s="16"/>
      <c r="D105" s="17"/>
      <c r="E105" s="44"/>
      <c r="G105" s="83"/>
      <c r="H105" s="133"/>
      <c r="I105" s="152"/>
      <c r="J105" s="153"/>
      <c r="K105" s="44"/>
      <c r="M105" s="83"/>
      <c r="N105" s="44"/>
      <c r="O105" s="45"/>
      <c r="P105" s="46">
        <f t="shared" si="5"/>
        <v>0</v>
      </c>
      <c r="Q105" s="29"/>
    </row>
    <row r="106" spans="1:17" x14ac:dyDescent="0.25">
      <c r="A106" s="43" t="s">
        <v>64</v>
      </c>
      <c r="B106" s="7"/>
      <c r="C106" s="16"/>
      <c r="D106" s="17"/>
      <c r="E106" s="44"/>
      <c r="G106" s="83"/>
      <c r="H106" s="133"/>
      <c r="I106" s="152"/>
      <c r="J106" s="153"/>
      <c r="K106" s="44"/>
      <c r="M106" s="83"/>
      <c r="N106" s="44">
        <v>1</v>
      </c>
      <c r="O106" s="45">
        <v>12862.5</v>
      </c>
      <c r="P106" s="46">
        <f t="shared" si="5"/>
        <v>12862.5</v>
      </c>
      <c r="Q106" s="29"/>
    </row>
    <row r="107" spans="1:17" x14ac:dyDescent="0.25">
      <c r="A107" s="43" t="s">
        <v>76</v>
      </c>
      <c r="B107" s="7"/>
      <c r="C107" s="16"/>
      <c r="D107" s="17"/>
      <c r="E107" s="44"/>
      <c r="G107" s="83"/>
      <c r="H107" s="133"/>
      <c r="I107" s="152"/>
      <c r="J107" s="153"/>
      <c r="K107" s="44"/>
      <c r="M107" s="83"/>
      <c r="N107" s="44"/>
      <c r="O107" s="45"/>
      <c r="P107" s="46">
        <f t="shared" si="5"/>
        <v>0</v>
      </c>
      <c r="Q107" s="29"/>
    </row>
    <row r="108" spans="1:17" ht="45" x14ac:dyDescent="0.25">
      <c r="A108" s="43" t="s">
        <v>77</v>
      </c>
      <c r="B108" s="92">
        <v>1</v>
      </c>
      <c r="C108" s="85">
        <v>11400</v>
      </c>
      <c r="D108" s="86">
        <v>11400</v>
      </c>
      <c r="E108" s="44"/>
      <c r="G108" s="83"/>
      <c r="H108" s="133"/>
      <c r="I108" s="152"/>
      <c r="J108" s="153"/>
      <c r="K108" s="44"/>
      <c r="M108" s="83"/>
      <c r="N108" s="44"/>
      <c r="O108" s="45"/>
      <c r="P108" s="46">
        <f t="shared" si="5"/>
        <v>0</v>
      </c>
      <c r="Q108" s="29"/>
    </row>
    <row r="109" spans="1:17" ht="30" x14ac:dyDescent="0.25">
      <c r="A109" s="43" t="s">
        <v>78</v>
      </c>
      <c r="B109" s="92">
        <v>1</v>
      </c>
      <c r="C109" s="85">
        <v>1250</v>
      </c>
      <c r="D109" s="86">
        <v>1250</v>
      </c>
      <c r="E109" s="44"/>
      <c r="G109" s="87">
        <v>12938</v>
      </c>
      <c r="H109" s="136">
        <v>1</v>
      </c>
      <c r="I109" s="154">
        <v>12420</v>
      </c>
      <c r="J109" s="155">
        <v>12420</v>
      </c>
      <c r="K109" s="44"/>
      <c r="M109" s="46">
        <v>12950</v>
      </c>
      <c r="N109" s="44">
        <v>1</v>
      </c>
      <c r="O109" s="45">
        <v>16399.689999999999</v>
      </c>
      <c r="P109" s="46">
        <f t="shared" si="5"/>
        <v>16399.689999999999</v>
      </c>
      <c r="Q109" s="29"/>
    </row>
    <row r="110" spans="1:17" ht="30" hidden="1" x14ac:dyDescent="0.25">
      <c r="A110" s="43" t="s">
        <v>13</v>
      </c>
      <c r="B110" s="92"/>
      <c r="C110" s="85"/>
      <c r="D110" s="86">
        <f>SUM(D108:D109)</f>
        <v>12650</v>
      </c>
      <c r="E110" s="44"/>
      <c r="G110" s="87">
        <f>SUM(G109)</f>
        <v>12938</v>
      </c>
      <c r="H110" s="136"/>
      <c r="I110" s="154"/>
      <c r="J110" s="155">
        <f>SUM(J109)</f>
        <v>12420</v>
      </c>
      <c r="K110" s="44"/>
      <c r="M110" s="46">
        <f>SUM(M109)</f>
        <v>12950</v>
      </c>
      <c r="N110" s="44"/>
      <c r="O110" s="45"/>
      <c r="P110" s="46">
        <f>SUM(P98:P109)</f>
        <v>29262.19</v>
      </c>
      <c r="Q110" s="29"/>
    </row>
    <row r="111" spans="1:17" x14ac:dyDescent="0.25">
      <c r="A111" s="31" t="s">
        <v>5</v>
      </c>
      <c r="B111" s="93" t="s">
        <v>6</v>
      </c>
      <c r="C111" s="53" t="s">
        <v>3</v>
      </c>
      <c r="D111" s="54" t="s">
        <v>4</v>
      </c>
      <c r="E111" s="55" t="s">
        <v>6</v>
      </c>
      <c r="F111" s="5" t="s">
        <v>3</v>
      </c>
      <c r="G111" s="4" t="s">
        <v>4</v>
      </c>
      <c r="H111" s="38" t="s">
        <v>6</v>
      </c>
      <c r="I111" s="39" t="s">
        <v>20</v>
      </c>
      <c r="J111" s="40" t="s">
        <v>4</v>
      </c>
      <c r="K111" s="55" t="s">
        <v>6</v>
      </c>
      <c r="L111" s="5" t="s">
        <v>3</v>
      </c>
      <c r="M111" s="4" t="s">
        <v>4</v>
      </c>
      <c r="N111" s="55" t="s">
        <v>6</v>
      </c>
      <c r="O111" s="56" t="s">
        <v>3</v>
      </c>
      <c r="P111" s="42" t="s">
        <v>4</v>
      </c>
      <c r="Q111" s="29"/>
    </row>
    <row r="112" spans="1:17" ht="15.75" thickBot="1" x14ac:dyDescent="0.3">
      <c r="A112" s="26" t="s">
        <v>7</v>
      </c>
      <c r="B112" s="10"/>
      <c r="C112" s="11"/>
      <c r="D112" s="120">
        <v>16800</v>
      </c>
      <c r="E112" s="59"/>
      <c r="F112" s="60"/>
      <c r="G112" s="61">
        <v>41973</v>
      </c>
      <c r="H112" s="122" t="s">
        <v>21</v>
      </c>
      <c r="I112" s="123">
        <v>18807.05</v>
      </c>
      <c r="J112" s="124">
        <v>18807.05</v>
      </c>
      <c r="K112" s="59"/>
      <c r="L112" s="60"/>
      <c r="M112" s="62">
        <v>29440</v>
      </c>
      <c r="N112" s="59">
        <v>250</v>
      </c>
      <c r="O112" s="63">
        <v>47910.2</v>
      </c>
      <c r="P112" s="62">
        <v>47910.2</v>
      </c>
      <c r="Q112" s="29"/>
    </row>
    <row r="113" spans="1:17" ht="16.5" thickTop="1" thickBot="1" x14ac:dyDescent="0.3">
      <c r="A113" s="24" t="s">
        <v>80</v>
      </c>
      <c r="B113" s="12"/>
      <c r="C113" s="13"/>
      <c r="D113" s="121">
        <f>SUM(D112,D110)</f>
        <v>29450</v>
      </c>
      <c r="E113" s="65"/>
      <c r="F113" s="66"/>
      <c r="G113" s="67">
        <f>SUM(G112,G110)</f>
        <v>54911</v>
      </c>
      <c r="H113" s="125"/>
      <c r="I113" s="126"/>
      <c r="J113" s="127">
        <f>SUM(J112,J110)</f>
        <v>31227.05</v>
      </c>
      <c r="K113" s="65"/>
      <c r="L113" s="66"/>
      <c r="M113" s="69">
        <f>SUM(M112,M110)</f>
        <v>42390</v>
      </c>
      <c r="N113" s="65"/>
      <c r="O113" s="68"/>
      <c r="P113" s="69">
        <f>SUM(P112,P110)</f>
        <v>77172.39</v>
      </c>
      <c r="Q113" s="29"/>
    </row>
    <row r="114" spans="1:17" x14ac:dyDescent="0.25">
      <c r="A114" s="1"/>
      <c r="B114" s="16"/>
      <c r="C114" s="16"/>
      <c r="D114" s="6"/>
      <c r="E114" s="94"/>
      <c r="G114" s="95"/>
      <c r="H114" s="128"/>
      <c r="I114" s="129"/>
      <c r="J114" s="129"/>
      <c r="K114" s="94"/>
      <c r="M114" s="45"/>
      <c r="N114" s="94"/>
      <c r="O114" s="45"/>
      <c r="P114" s="46"/>
      <c r="Q114" s="29"/>
    </row>
    <row r="115" spans="1:17" s="117" customFormat="1" ht="16.5" thickBot="1" x14ac:dyDescent="0.3">
      <c r="A115" s="113" t="s">
        <v>83</v>
      </c>
      <c r="B115" s="112"/>
      <c r="C115" s="112"/>
      <c r="D115" s="114">
        <f>SUM(D113,D94,D75,D57,D38,D19)</f>
        <v>630016</v>
      </c>
      <c r="E115" s="111"/>
      <c r="F115" s="111"/>
      <c r="G115" s="114">
        <f>SUM(G113,G94,G75,G57,G38,G19)</f>
        <v>807517</v>
      </c>
      <c r="H115" s="130"/>
      <c r="I115" s="131"/>
      <c r="J115" s="132">
        <f>SUM(J113,J94,J75,J57,J38,J19)</f>
        <v>614148.67999999993</v>
      </c>
      <c r="K115" s="111"/>
      <c r="L115" s="111"/>
      <c r="M115" s="114">
        <f>SUM(M113,M94,M75,M57,M38,M19)</f>
        <v>648780</v>
      </c>
      <c r="N115" s="111"/>
      <c r="O115" s="115"/>
      <c r="P115" s="114">
        <f>SUM(P113,P94,P75,P57,P38,P19)</f>
        <v>1024312.62</v>
      </c>
      <c r="Q115" s="116"/>
    </row>
    <row r="116" spans="1:17" ht="15.75" thickBot="1" x14ac:dyDescent="0.3">
      <c r="A116" s="119" t="s">
        <v>11</v>
      </c>
      <c r="B116" s="118"/>
      <c r="C116" s="96"/>
      <c r="D116" s="96"/>
      <c r="E116" s="97"/>
      <c r="F116" s="97"/>
      <c r="G116" s="97"/>
      <c r="H116" s="97"/>
      <c r="I116" s="97"/>
      <c r="J116" s="97"/>
      <c r="K116" s="97"/>
      <c r="L116" s="97"/>
      <c r="M116" s="97"/>
      <c r="N116" s="97"/>
      <c r="O116" s="97"/>
      <c r="P116" s="98"/>
      <c r="Q116" s="29"/>
    </row>
    <row r="117" spans="1:17" ht="213" customHeight="1" thickBot="1" x14ac:dyDescent="0.3">
      <c r="A117" s="99"/>
      <c r="B117" s="157" t="s">
        <v>90</v>
      </c>
      <c r="C117" s="158"/>
      <c r="D117" s="159"/>
      <c r="E117" s="160" t="s">
        <v>85</v>
      </c>
      <c r="F117" s="161"/>
      <c r="G117" s="162"/>
      <c r="H117" s="163" t="s">
        <v>91</v>
      </c>
      <c r="I117" s="164"/>
      <c r="J117" s="165"/>
      <c r="K117" s="160" t="s">
        <v>92</v>
      </c>
      <c r="L117" s="166"/>
      <c r="M117" s="167"/>
      <c r="N117" s="160" t="s">
        <v>88</v>
      </c>
      <c r="O117" s="161"/>
      <c r="P117" s="162"/>
      <c r="Q117" s="29"/>
    </row>
    <row r="118" spans="1:17" x14ac:dyDescent="0.25">
      <c r="A118" s="100"/>
      <c r="B118" s="101"/>
      <c r="C118" s="101"/>
      <c r="D118" s="101"/>
      <c r="E118" s="100"/>
      <c r="F118" s="100"/>
      <c r="G118" s="100"/>
      <c r="H118" s="100"/>
      <c r="I118" s="100"/>
      <c r="J118" s="100"/>
      <c r="K118" s="100"/>
      <c r="L118" s="100"/>
      <c r="M118" s="100"/>
      <c r="N118" s="100"/>
      <c r="O118" s="100"/>
      <c r="P118" s="100"/>
    </row>
  </sheetData>
  <mergeCells count="42">
    <mergeCell ref="A1:P1"/>
    <mergeCell ref="B2:P2"/>
    <mergeCell ref="B3:D3"/>
    <mergeCell ref="E3:G3"/>
    <mergeCell ref="H3:J3"/>
    <mergeCell ref="K3:M3"/>
    <mergeCell ref="N3:P3"/>
    <mergeCell ref="B21:P21"/>
    <mergeCell ref="B22:D22"/>
    <mergeCell ref="E22:G22"/>
    <mergeCell ref="H22:J22"/>
    <mergeCell ref="K22:M22"/>
    <mergeCell ref="N22:P22"/>
    <mergeCell ref="B39:P39"/>
    <mergeCell ref="B40:D40"/>
    <mergeCell ref="E40:G40"/>
    <mergeCell ref="H40:J40"/>
    <mergeCell ref="K40:M40"/>
    <mergeCell ref="N40:P40"/>
    <mergeCell ref="B58:P58"/>
    <mergeCell ref="B59:D59"/>
    <mergeCell ref="E59:G59"/>
    <mergeCell ref="H59:J59"/>
    <mergeCell ref="K59:M59"/>
    <mergeCell ref="N59:P59"/>
    <mergeCell ref="B76:P76"/>
    <mergeCell ref="B77:D77"/>
    <mergeCell ref="E77:G77"/>
    <mergeCell ref="H77:J77"/>
    <mergeCell ref="K77:M77"/>
    <mergeCell ref="N77:P77"/>
    <mergeCell ref="B95:P95"/>
    <mergeCell ref="B96:D96"/>
    <mergeCell ref="E96:G96"/>
    <mergeCell ref="H96:J96"/>
    <mergeCell ref="K96:M96"/>
    <mergeCell ref="N96:P96"/>
    <mergeCell ref="B117:D117"/>
    <mergeCell ref="E117:G117"/>
    <mergeCell ref="H117:J117"/>
    <mergeCell ref="K117:M117"/>
    <mergeCell ref="N117:P1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CF083-AA13-4EAD-8011-63E0222CF135}">
  <dimension ref="A1:Q118"/>
  <sheetViews>
    <sheetView topLeftCell="A92" workbookViewId="0">
      <selection activeCell="A92" sqref="A1:XFD1048576"/>
    </sheetView>
  </sheetViews>
  <sheetFormatPr defaultColWidth="21.42578125" defaultRowHeight="15" x14ac:dyDescent="0.25"/>
  <cols>
    <col min="1" max="1" width="21.42578125" style="30" customWidth="1"/>
    <col min="2" max="4" width="13" style="102" customWidth="1"/>
    <col min="5" max="15" width="13" style="30" customWidth="1"/>
    <col min="16" max="16" width="16.42578125" style="30" customWidth="1"/>
    <col min="17" max="16384" width="21.42578125" style="30"/>
  </cols>
  <sheetData>
    <row r="1" spans="1:17" ht="21" thickBot="1" x14ac:dyDescent="0.35">
      <c r="A1" s="187" t="s">
        <v>89</v>
      </c>
      <c r="B1" s="187"/>
      <c r="C1" s="187"/>
      <c r="D1" s="187"/>
      <c r="E1" s="187"/>
      <c r="F1" s="187"/>
      <c r="G1" s="187"/>
      <c r="H1" s="187"/>
      <c r="I1" s="187"/>
      <c r="J1" s="187"/>
      <c r="K1" s="187"/>
      <c r="L1" s="187"/>
      <c r="M1" s="187"/>
      <c r="N1" s="187"/>
      <c r="O1" s="187"/>
      <c r="P1" s="187"/>
      <c r="Q1" s="29"/>
    </row>
    <row r="2" spans="1:17" ht="16.5" customHeight="1" thickBot="1" x14ac:dyDescent="0.3">
      <c r="A2" s="104" t="s">
        <v>14</v>
      </c>
      <c r="B2" s="188" t="s">
        <v>1</v>
      </c>
      <c r="C2" s="189"/>
      <c r="D2" s="189"/>
      <c r="E2" s="189"/>
      <c r="F2" s="189"/>
      <c r="G2" s="189"/>
      <c r="H2" s="189"/>
      <c r="I2" s="189"/>
      <c r="J2" s="189"/>
      <c r="K2" s="189"/>
      <c r="L2" s="189"/>
      <c r="M2" s="189"/>
      <c r="N2" s="189"/>
      <c r="O2" s="189"/>
      <c r="P2" s="190"/>
      <c r="Q2" s="29"/>
    </row>
    <row r="3" spans="1:17" s="94" customFormat="1" ht="18.95" customHeight="1" x14ac:dyDescent="0.2">
      <c r="A3" s="103" t="s">
        <v>19</v>
      </c>
      <c r="B3" s="184" t="s">
        <v>15</v>
      </c>
      <c r="C3" s="171"/>
      <c r="D3" s="172"/>
      <c r="E3" s="173" t="s">
        <v>16</v>
      </c>
      <c r="F3" s="174"/>
      <c r="G3" s="175"/>
      <c r="H3" s="176" t="s">
        <v>17</v>
      </c>
      <c r="I3" s="177"/>
      <c r="J3" s="178"/>
      <c r="K3" s="173" t="s">
        <v>18</v>
      </c>
      <c r="L3" s="174"/>
      <c r="M3" s="175"/>
      <c r="N3" s="179" t="s">
        <v>12</v>
      </c>
      <c r="O3" s="180"/>
      <c r="P3" s="181"/>
      <c r="Q3" s="105"/>
    </row>
    <row r="4" spans="1:17" ht="15.75" customHeight="1" x14ac:dyDescent="0.25">
      <c r="A4" s="31" t="s">
        <v>2</v>
      </c>
      <c r="B4" s="32" t="s">
        <v>0</v>
      </c>
      <c r="C4" s="33" t="s">
        <v>3</v>
      </c>
      <c r="D4" s="34" t="s">
        <v>4</v>
      </c>
      <c r="E4" s="35" t="s">
        <v>0</v>
      </c>
      <c r="F4" s="36" t="s">
        <v>3</v>
      </c>
      <c r="G4" s="37" t="s">
        <v>4</v>
      </c>
      <c r="H4" s="38" t="s">
        <v>0</v>
      </c>
      <c r="I4" s="39" t="s">
        <v>20</v>
      </c>
      <c r="J4" s="40" t="s">
        <v>4</v>
      </c>
      <c r="K4" s="35" t="s">
        <v>0</v>
      </c>
      <c r="L4" s="36" t="s">
        <v>3</v>
      </c>
      <c r="M4" s="37" t="s">
        <v>4</v>
      </c>
      <c r="N4" s="35" t="s">
        <v>0</v>
      </c>
      <c r="O4" s="41" t="s">
        <v>3</v>
      </c>
      <c r="P4" s="42" t="s">
        <v>4</v>
      </c>
      <c r="Q4" s="29"/>
    </row>
    <row r="5" spans="1:17" x14ac:dyDescent="0.25">
      <c r="A5" s="43" t="s">
        <v>22</v>
      </c>
      <c r="B5" s="20"/>
      <c r="C5" s="8"/>
      <c r="D5" s="9"/>
      <c r="E5" s="44"/>
      <c r="F5" s="45"/>
      <c r="G5" s="46"/>
      <c r="H5" s="133"/>
      <c r="I5" s="134"/>
      <c r="J5" s="135"/>
      <c r="K5" s="44"/>
      <c r="L5" s="45"/>
      <c r="M5" s="46"/>
      <c r="N5" s="44"/>
      <c r="O5" s="45"/>
      <c r="P5" s="46">
        <f>N5*O5</f>
        <v>0</v>
      </c>
      <c r="Q5" s="29"/>
    </row>
    <row r="6" spans="1:17" x14ac:dyDescent="0.25">
      <c r="A6" s="43" t="s">
        <v>23</v>
      </c>
      <c r="B6" s="20"/>
      <c r="C6" s="8"/>
      <c r="D6" s="9"/>
      <c r="E6" s="44"/>
      <c r="F6" s="45"/>
      <c r="G6" s="46"/>
      <c r="H6" s="133"/>
      <c r="I6" s="134"/>
      <c r="J6" s="135"/>
      <c r="K6" s="44"/>
      <c r="L6" s="45"/>
      <c r="M6" s="46"/>
      <c r="N6" s="44"/>
      <c r="O6" s="45"/>
      <c r="P6" s="46">
        <f t="shared" ref="P6:P14" si="0">N6*O6</f>
        <v>0</v>
      </c>
      <c r="Q6" s="29"/>
    </row>
    <row r="7" spans="1:17" x14ac:dyDescent="0.25">
      <c r="A7" s="43" t="s">
        <v>24</v>
      </c>
      <c r="B7" s="20"/>
      <c r="C7" s="8"/>
      <c r="D7" s="9"/>
      <c r="E7" s="44"/>
      <c r="F7" s="45"/>
      <c r="G7" s="46"/>
      <c r="H7" s="133"/>
      <c r="I7" s="134"/>
      <c r="J7" s="135"/>
      <c r="K7" s="44"/>
      <c r="L7" s="45"/>
      <c r="M7" s="46"/>
      <c r="N7" s="44"/>
      <c r="O7" s="45"/>
      <c r="P7" s="46">
        <f t="shared" si="0"/>
        <v>0</v>
      </c>
      <c r="Q7" s="29"/>
    </row>
    <row r="8" spans="1:17" ht="30" x14ac:dyDescent="0.25">
      <c r="A8" s="43" t="s">
        <v>25</v>
      </c>
      <c r="B8" s="20"/>
      <c r="C8" s="8"/>
      <c r="D8" s="9"/>
      <c r="E8" s="44"/>
      <c r="F8" s="45"/>
      <c r="G8" s="46"/>
      <c r="H8" s="133"/>
      <c r="I8" s="134"/>
      <c r="J8" s="135"/>
      <c r="K8" s="44"/>
      <c r="L8" s="45"/>
      <c r="M8" s="46"/>
      <c r="N8" s="44"/>
      <c r="O8" s="45"/>
      <c r="P8" s="46">
        <f t="shared" si="0"/>
        <v>0</v>
      </c>
      <c r="Q8" s="29"/>
    </row>
    <row r="9" spans="1:17" x14ac:dyDescent="0.25">
      <c r="A9" s="43" t="s">
        <v>26</v>
      </c>
      <c r="B9" s="20"/>
      <c r="C9" s="8"/>
      <c r="D9" s="9"/>
      <c r="E9" s="44"/>
      <c r="F9" s="45"/>
      <c r="G9" s="46"/>
      <c r="H9" s="133"/>
      <c r="I9" s="134"/>
      <c r="J9" s="135"/>
      <c r="K9" s="44"/>
      <c r="L9" s="45"/>
      <c r="M9" s="46"/>
      <c r="N9" s="44"/>
      <c r="O9" s="45"/>
      <c r="P9" s="46">
        <f t="shared" si="0"/>
        <v>0</v>
      </c>
      <c r="Q9" s="29"/>
    </row>
    <row r="10" spans="1:17" x14ac:dyDescent="0.25">
      <c r="A10" s="43" t="s">
        <v>27</v>
      </c>
      <c r="B10" s="20"/>
      <c r="C10" s="8"/>
      <c r="D10" s="9"/>
      <c r="E10" s="44"/>
      <c r="F10" s="45"/>
      <c r="G10" s="46"/>
      <c r="H10" s="133"/>
      <c r="I10" s="134"/>
      <c r="J10" s="135"/>
      <c r="K10" s="44"/>
      <c r="L10" s="45"/>
      <c r="M10" s="46"/>
      <c r="N10" s="44"/>
      <c r="O10" s="45"/>
      <c r="P10" s="46">
        <f t="shared" si="0"/>
        <v>0</v>
      </c>
      <c r="Q10" s="29"/>
    </row>
    <row r="11" spans="1:17" ht="30" x14ac:dyDescent="0.25">
      <c r="A11" s="43" t="s">
        <v>28</v>
      </c>
      <c r="B11" s="20"/>
      <c r="C11" s="8"/>
      <c r="D11" s="9"/>
      <c r="E11" s="44"/>
      <c r="F11" s="45"/>
      <c r="G11" s="46"/>
      <c r="H11" s="133"/>
      <c r="I11" s="134"/>
      <c r="J11" s="135"/>
      <c r="K11" s="44"/>
      <c r="L11" s="45"/>
      <c r="M11" s="46"/>
      <c r="N11" s="44"/>
      <c r="O11" s="45"/>
      <c r="P11" s="46">
        <f t="shared" si="0"/>
        <v>0</v>
      </c>
      <c r="Q11" s="29"/>
    </row>
    <row r="12" spans="1:17" x14ac:dyDescent="0.25">
      <c r="A12" s="43" t="s">
        <v>29</v>
      </c>
      <c r="B12" s="20"/>
      <c r="C12" s="8"/>
      <c r="D12" s="9"/>
      <c r="E12" s="44"/>
      <c r="F12" s="45"/>
      <c r="G12" s="46"/>
      <c r="H12" s="133"/>
      <c r="I12" s="134"/>
      <c r="J12" s="135"/>
      <c r="K12" s="44"/>
      <c r="L12" s="45"/>
      <c r="M12" s="46"/>
      <c r="N12" s="44"/>
      <c r="O12" s="45"/>
      <c r="P12" s="46">
        <f t="shared" si="0"/>
        <v>0</v>
      </c>
      <c r="Q12" s="29"/>
    </row>
    <row r="13" spans="1:17" x14ac:dyDescent="0.25">
      <c r="A13" s="43" t="s">
        <v>30</v>
      </c>
      <c r="B13" s="20"/>
      <c r="C13" s="8"/>
      <c r="D13" s="9"/>
      <c r="E13" s="44"/>
      <c r="F13" s="45"/>
      <c r="G13" s="46"/>
      <c r="H13" s="133"/>
      <c r="I13" s="134"/>
      <c r="J13" s="135"/>
      <c r="K13" s="44"/>
      <c r="L13" s="45"/>
      <c r="M13" s="46"/>
      <c r="N13" s="44">
        <v>1</v>
      </c>
      <c r="O13" s="45">
        <v>32500</v>
      </c>
      <c r="P13" s="46">
        <f t="shared" si="0"/>
        <v>32500</v>
      </c>
      <c r="Q13" s="29"/>
    </row>
    <row r="14" spans="1:17" ht="45" x14ac:dyDescent="0.25">
      <c r="A14" s="43" t="s">
        <v>31</v>
      </c>
      <c r="B14" s="47">
        <v>1</v>
      </c>
      <c r="C14" s="48">
        <v>137163</v>
      </c>
      <c r="D14" s="49">
        <v>137163</v>
      </c>
      <c r="E14" s="44"/>
      <c r="F14" s="45"/>
      <c r="G14" s="46"/>
      <c r="H14" s="133"/>
      <c r="I14" s="134"/>
      <c r="J14" s="135"/>
      <c r="K14" s="44"/>
      <c r="L14" s="45"/>
      <c r="M14" s="46"/>
      <c r="N14" s="44"/>
      <c r="O14" s="45"/>
      <c r="P14" s="46">
        <f t="shared" si="0"/>
        <v>0</v>
      </c>
      <c r="Q14" s="29"/>
    </row>
    <row r="15" spans="1:17" ht="30" x14ac:dyDescent="0.25">
      <c r="A15" s="43" t="s">
        <v>32</v>
      </c>
      <c r="B15" s="47">
        <v>1</v>
      </c>
      <c r="C15" s="50">
        <v>4150</v>
      </c>
      <c r="D15" s="49">
        <v>4150</v>
      </c>
      <c r="E15" s="44"/>
      <c r="F15" s="45"/>
      <c r="G15" s="46"/>
      <c r="H15" s="136">
        <v>1</v>
      </c>
      <c r="I15" s="137">
        <v>137553.07999999999</v>
      </c>
      <c r="J15" s="138">
        <v>137553.07999999999</v>
      </c>
      <c r="K15" s="44"/>
      <c r="L15" s="45"/>
      <c r="M15" s="46">
        <v>135000</v>
      </c>
      <c r="N15" s="44">
        <v>1</v>
      </c>
      <c r="O15" s="45">
        <v>164624.38</v>
      </c>
      <c r="P15" s="46">
        <f>SUM(O15)</f>
        <v>164624.38</v>
      </c>
      <c r="Q15" s="29"/>
    </row>
    <row r="16" spans="1:17" ht="30" x14ac:dyDescent="0.25">
      <c r="A16" s="43" t="s">
        <v>13</v>
      </c>
      <c r="B16" s="47"/>
      <c r="C16" s="50"/>
      <c r="D16" s="49">
        <f>SUM(D5:D15)</f>
        <v>141313</v>
      </c>
      <c r="E16" s="44"/>
      <c r="F16" s="45"/>
      <c r="G16" s="46">
        <v>144098</v>
      </c>
      <c r="H16" s="139"/>
      <c r="I16" s="140"/>
      <c r="J16" s="141">
        <f>SUM(J5:J15)</f>
        <v>137553.07999999999</v>
      </c>
      <c r="K16" s="44"/>
      <c r="L16" s="45"/>
      <c r="M16" s="51">
        <f>SUM(M5:M15)</f>
        <v>135000</v>
      </c>
      <c r="N16" s="44"/>
      <c r="P16" s="51">
        <f>SUM(P12:P15)</f>
        <v>197124.38</v>
      </c>
      <c r="Q16" s="29"/>
    </row>
    <row r="17" spans="1:17" x14ac:dyDescent="0.25">
      <c r="A17" s="31" t="s">
        <v>5</v>
      </c>
      <c r="B17" s="52" t="s">
        <v>6</v>
      </c>
      <c r="C17" s="53" t="s">
        <v>3</v>
      </c>
      <c r="D17" s="54" t="s">
        <v>4</v>
      </c>
      <c r="E17" s="55" t="s">
        <v>6</v>
      </c>
      <c r="F17" s="5" t="s">
        <v>3</v>
      </c>
      <c r="G17" s="4" t="s">
        <v>4</v>
      </c>
      <c r="H17" s="38" t="s">
        <v>6</v>
      </c>
      <c r="I17" s="39" t="s">
        <v>20</v>
      </c>
      <c r="J17" s="40" t="s">
        <v>4</v>
      </c>
      <c r="K17" s="55" t="s">
        <v>6</v>
      </c>
      <c r="L17" s="5" t="s">
        <v>3</v>
      </c>
      <c r="M17" s="4" t="s">
        <v>4</v>
      </c>
      <c r="N17" s="55" t="s">
        <v>6</v>
      </c>
      <c r="O17" s="56" t="s">
        <v>3</v>
      </c>
      <c r="P17" s="57" t="s">
        <v>4</v>
      </c>
      <c r="Q17" s="29"/>
    </row>
    <row r="18" spans="1:17" ht="15.75" thickBot="1" x14ac:dyDescent="0.3">
      <c r="A18" s="23" t="s">
        <v>7</v>
      </c>
      <c r="B18" s="21"/>
      <c r="C18" s="11"/>
      <c r="D18" s="58">
        <v>100800</v>
      </c>
      <c r="E18" s="59"/>
      <c r="F18" s="60"/>
      <c r="G18" s="61">
        <v>134906</v>
      </c>
      <c r="H18" s="122"/>
      <c r="I18" s="142">
        <v>97212.160000000003</v>
      </c>
      <c r="J18" s="143">
        <v>97212.160000000003</v>
      </c>
      <c r="K18" s="59"/>
      <c r="L18" s="60"/>
      <c r="M18" s="62">
        <v>93570</v>
      </c>
      <c r="N18" s="59">
        <v>600</v>
      </c>
      <c r="O18" s="63">
        <v>144715</v>
      </c>
      <c r="P18" s="62">
        <v>144715</v>
      </c>
      <c r="Q18" s="29"/>
    </row>
    <row r="19" spans="1:17" ht="21" customHeight="1" thickTop="1" thickBot="1" x14ac:dyDescent="0.3">
      <c r="A19" s="24" t="s">
        <v>80</v>
      </c>
      <c r="B19" s="22"/>
      <c r="C19" s="13"/>
      <c r="D19" s="64">
        <f>SUM(D18,D16)</f>
        <v>242113</v>
      </c>
      <c r="E19" s="65"/>
      <c r="F19" s="66"/>
      <c r="G19" s="67">
        <f>SUM(G18,G16)</f>
        <v>279004</v>
      </c>
      <c r="H19" s="125"/>
      <c r="I19" s="144"/>
      <c r="J19" s="145">
        <f>SUM(J18,J16)</f>
        <v>234765.24</v>
      </c>
      <c r="K19" s="65"/>
      <c r="L19" s="66"/>
      <c r="M19" s="69">
        <f>SUM(M18,M16)</f>
        <v>228570</v>
      </c>
      <c r="N19" s="65"/>
      <c r="O19" s="68"/>
      <c r="P19" s="69">
        <f>SUM(P18,P16)</f>
        <v>341839.38</v>
      </c>
      <c r="Q19" s="29"/>
    </row>
    <row r="20" spans="1:17" ht="6" customHeight="1" thickBot="1" x14ac:dyDescent="0.3">
      <c r="A20" s="108"/>
      <c r="B20" s="27"/>
      <c r="C20" s="27"/>
      <c r="D20" s="27"/>
      <c r="E20" s="27"/>
      <c r="F20" s="27"/>
      <c r="G20" s="27"/>
      <c r="H20" s="27"/>
      <c r="I20" s="27"/>
      <c r="J20" s="27"/>
      <c r="K20" s="27"/>
      <c r="L20" s="27"/>
      <c r="M20" s="27"/>
      <c r="N20" s="27"/>
      <c r="O20" s="27"/>
      <c r="P20" s="109"/>
      <c r="Q20" s="29"/>
    </row>
    <row r="21" spans="1:17" s="71" customFormat="1" ht="16.5" customHeight="1" thickBot="1" x14ac:dyDescent="0.35">
      <c r="A21" s="28" t="s">
        <v>14</v>
      </c>
      <c r="B21" s="182" t="s">
        <v>79</v>
      </c>
      <c r="C21" s="182"/>
      <c r="D21" s="182"/>
      <c r="E21" s="182"/>
      <c r="F21" s="182"/>
      <c r="G21" s="182"/>
      <c r="H21" s="182"/>
      <c r="I21" s="182"/>
      <c r="J21" s="182"/>
      <c r="K21" s="182"/>
      <c r="L21" s="182"/>
      <c r="M21" s="182"/>
      <c r="N21" s="182"/>
      <c r="O21" s="182"/>
      <c r="P21" s="183"/>
      <c r="Q21" s="70"/>
    </row>
    <row r="22" spans="1:17" ht="18.95" customHeight="1" x14ac:dyDescent="0.25">
      <c r="A22" s="103" t="s">
        <v>19</v>
      </c>
      <c r="B22" s="184" t="s">
        <v>15</v>
      </c>
      <c r="C22" s="171"/>
      <c r="D22" s="172"/>
      <c r="E22" s="173" t="s">
        <v>16</v>
      </c>
      <c r="F22" s="174"/>
      <c r="G22" s="175"/>
      <c r="H22" s="173" t="s">
        <v>17</v>
      </c>
      <c r="I22" s="174"/>
      <c r="J22" s="175"/>
      <c r="K22" s="173" t="s">
        <v>18</v>
      </c>
      <c r="L22" s="174"/>
      <c r="M22" s="175"/>
      <c r="N22" s="179" t="s">
        <v>12</v>
      </c>
      <c r="O22" s="180"/>
      <c r="P22" s="181"/>
      <c r="Q22" s="29"/>
    </row>
    <row r="23" spans="1:17" ht="15.75" customHeight="1" x14ac:dyDescent="0.25">
      <c r="A23" s="31" t="s">
        <v>2</v>
      </c>
      <c r="B23" s="32" t="s">
        <v>0</v>
      </c>
      <c r="C23" s="33" t="s">
        <v>3</v>
      </c>
      <c r="D23" s="34" t="s">
        <v>4</v>
      </c>
      <c r="E23" s="35" t="s">
        <v>0</v>
      </c>
      <c r="F23" s="36" t="s">
        <v>3</v>
      </c>
      <c r="G23" s="37" t="s">
        <v>4</v>
      </c>
      <c r="H23" s="38" t="s">
        <v>0</v>
      </c>
      <c r="I23" s="39" t="s">
        <v>20</v>
      </c>
      <c r="J23" s="40" t="s">
        <v>4</v>
      </c>
      <c r="K23" s="35" t="s">
        <v>0</v>
      </c>
      <c r="L23" s="36" t="s">
        <v>3</v>
      </c>
      <c r="M23" s="37" t="s">
        <v>4</v>
      </c>
      <c r="N23" s="35" t="s">
        <v>0</v>
      </c>
      <c r="O23" s="41" t="s">
        <v>3</v>
      </c>
      <c r="P23" s="42" t="s">
        <v>4</v>
      </c>
      <c r="Q23" s="29"/>
    </row>
    <row r="24" spans="1:17" x14ac:dyDescent="0.25">
      <c r="A24" s="43" t="s">
        <v>22</v>
      </c>
      <c r="B24" s="25"/>
      <c r="C24" s="14"/>
      <c r="D24" s="15"/>
      <c r="E24" s="72"/>
      <c r="F24" s="73"/>
      <c r="G24" s="74"/>
      <c r="H24" s="146"/>
      <c r="I24" s="147"/>
      <c r="J24" s="148"/>
      <c r="K24" s="72"/>
      <c r="L24" s="73"/>
      <c r="M24" s="74"/>
      <c r="N24" s="72"/>
      <c r="O24" s="75"/>
      <c r="P24" s="76">
        <f t="shared" ref="P24:P34" si="1">N24*O24</f>
        <v>0</v>
      </c>
      <c r="Q24" s="29"/>
    </row>
    <row r="25" spans="1:17" x14ac:dyDescent="0.25">
      <c r="A25" s="43" t="s">
        <v>23</v>
      </c>
      <c r="B25" s="25"/>
      <c r="C25" s="14"/>
      <c r="D25" s="15"/>
      <c r="E25" s="72"/>
      <c r="F25" s="73"/>
      <c r="G25" s="74"/>
      <c r="H25" s="146"/>
      <c r="I25" s="147"/>
      <c r="J25" s="148"/>
      <c r="K25" s="72"/>
      <c r="L25" s="73"/>
      <c r="M25" s="74"/>
      <c r="N25" s="72"/>
      <c r="O25" s="75"/>
      <c r="P25" s="76">
        <f t="shared" si="1"/>
        <v>0</v>
      </c>
      <c r="Q25" s="29"/>
    </row>
    <row r="26" spans="1:17" x14ac:dyDescent="0.25">
      <c r="A26" s="43" t="s">
        <v>24</v>
      </c>
      <c r="B26" s="25"/>
      <c r="C26" s="14"/>
      <c r="D26" s="15"/>
      <c r="E26" s="72"/>
      <c r="F26" s="73"/>
      <c r="G26" s="74"/>
      <c r="H26" s="146"/>
      <c r="I26" s="147"/>
      <c r="J26" s="148"/>
      <c r="K26" s="72"/>
      <c r="L26" s="73"/>
      <c r="M26" s="74"/>
      <c r="N26" s="72"/>
      <c r="O26" s="75"/>
      <c r="P26" s="76">
        <f t="shared" si="1"/>
        <v>0</v>
      </c>
      <c r="Q26" s="29"/>
    </row>
    <row r="27" spans="1:17" ht="30" x14ac:dyDescent="0.25">
      <c r="A27" s="43" t="s">
        <v>25</v>
      </c>
      <c r="B27" s="25"/>
      <c r="C27" s="14"/>
      <c r="D27" s="15"/>
      <c r="E27" s="72"/>
      <c r="F27" s="73"/>
      <c r="G27" s="74"/>
      <c r="H27" s="146"/>
      <c r="I27" s="147"/>
      <c r="J27" s="148"/>
      <c r="K27" s="72"/>
      <c r="L27" s="73"/>
      <c r="M27" s="74"/>
      <c r="N27" s="72"/>
      <c r="O27" s="75"/>
      <c r="P27" s="76">
        <f t="shared" si="1"/>
        <v>0</v>
      </c>
      <c r="Q27" s="29"/>
    </row>
    <row r="28" spans="1:17" x14ac:dyDescent="0.25">
      <c r="A28" s="43" t="s">
        <v>26</v>
      </c>
      <c r="B28" s="25"/>
      <c r="C28" s="14"/>
      <c r="D28" s="15"/>
      <c r="E28" s="72"/>
      <c r="F28" s="73"/>
      <c r="G28" s="74"/>
      <c r="H28" s="146"/>
      <c r="I28" s="147"/>
      <c r="J28" s="148"/>
      <c r="K28" s="72"/>
      <c r="L28" s="73"/>
      <c r="M28" s="74"/>
      <c r="N28" s="72"/>
      <c r="O28" s="75"/>
      <c r="P28" s="76">
        <f t="shared" si="1"/>
        <v>0</v>
      </c>
      <c r="Q28" s="29"/>
    </row>
    <row r="29" spans="1:17" x14ac:dyDescent="0.25">
      <c r="A29" s="43" t="s">
        <v>27</v>
      </c>
      <c r="B29" s="25"/>
      <c r="C29" s="14"/>
      <c r="D29" s="15"/>
      <c r="E29" s="72"/>
      <c r="F29" s="73"/>
      <c r="G29" s="74"/>
      <c r="H29" s="146"/>
      <c r="I29" s="147"/>
      <c r="J29" s="148"/>
      <c r="K29" s="72"/>
      <c r="L29" s="73"/>
      <c r="M29" s="74"/>
      <c r="N29" s="72"/>
      <c r="O29" s="75"/>
      <c r="P29" s="76">
        <f t="shared" si="1"/>
        <v>0</v>
      </c>
      <c r="Q29" s="29"/>
    </row>
    <row r="30" spans="1:17" ht="30" x14ac:dyDescent="0.25">
      <c r="A30" s="43" t="s">
        <v>28</v>
      </c>
      <c r="B30" s="25"/>
      <c r="C30" s="14"/>
      <c r="D30" s="15"/>
      <c r="E30" s="72"/>
      <c r="F30" s="73"/>
      <c r="G30" s="74"/>
      <c r="H30" s="146"/>
      <c r="I30" s="147"/>
      <c r="J30" s="148"/>
      <c r="K30" s="72"/>
      <c r="L30" s="73"/>
      <c r="M30" s="74"/>
      <c r="N30" s="72"/>
      <c r="O30" s="75"/>
      <c r="P30" s="76">
        <f t="shared" si="1"/>
        <v>0</v>
      </c>
      <c r="Q30" s="29"/>
    </row>
    <row r="31" spans="1:17" x14ac:dyDescent="0.25">
      <c r="A31" s="43" t="s">
        <v>29</v>
      </c>
      <c r="B31" s="25"/>
      <c r="C31" s="14"/>
      <c r="D31" s="15"/>
      <c r="E31" s="72"/>
      <c r="F31" s="73"/>
      <c r="G31" s="74"/>
      <c r="H31" s="146"/>
      <c r="I31" s="147"/>
      <c r="J31" s="148"/>
      <c r="K31" s="72"/>
      <c r="L31" s="73"/>
      <c r="M31" s="74"/>
      <c r="N31" s="72"/>
      <c r="O31" s="75"/>
      <c r="P31" s="76">
        <f t="shared" si="1"/>
        <v>0</v>
      </c>
      <c r="Q31" s="29"/>
    </row>
    <row r="32" spans="1:17" x14ac:dyDescent="0.25">
      <c r="A32" s="43" t="s">
        <v>30</v>
      </c>
      <c r="B32" s="25"/>
      <c r="C32" s="14"/>
      <c r="D32" s="15"/>
      <c r="E32" s="72"/>
      <c r="F32" s="73"/>
      <c r="G32" s="74"/>
      <c r="H32" s="146"/>
      <c r="I32" s="147"/>
      <c r="J32" s="148"/>
      <c r="K32" s="72"/>
      <c r="L32" s="73"/>
      <c r="M32" s="74"/>
      <c r="N32" s="72">
        <v>1</v>
      </c>
      <c r="O32" s="45">
        <v>32500</v>
      </c>
      <c r="P32" s="46">
        <f t="shared" si="1"/>
        <v>32500</v>
      </c>
      <c r="Q32" s="29"/>
    </row>
    <row r="33" spans="1:17" ht="45" x14ac:dyDescent="0.25">
      <c r="A33" s="43" t="s">
        <v>31</v>
      </c>
      <c r="B33" s="110">
        <v>1</v>
      </c>
      <c r="C33" s="78" t="s">
        <v>82</v>
      </c>
      <c r="D33" s="49">
        <v>136743</v>
      </c>
      <c r="E33" s="72"/>
      <c r="F33" s="73"/>
      <c r="G33" s="74"/>
      <c r="H33" s="146"/>
      <c r="I33" s="147"/>
      <c r="J33" s="148"/>
      <c r="K33" s="72"/>
      <c r="L33" s="73"/>
      <c r="M33" s="74"/>
      <c r="N33" s="72"/>
      <c r="O33" s="75"/>
      <c r="P33" s="76">
        <f t="shared" si="1"/>
        <v>0</v>
      </c>
      <c r="Q33" s="29"/>
    </row>
    <row r="34" spans="1:17" ht="30" x14ac:dyDescent="0.25">
      <c r="A34" s="43" t="s">
        <v>32</v>
      </c>
      <c r="B34" s="110">
        <v>1</v>
      </c>
      <c r="C34" s="50">
        <v>4150</v>
      </c>
      <c r="D34" s="79">
        <v>4150</v>
      </c>
      <c r="E34" s="72"/>
      <c r="F34" s="73"/>
      <c r="G34" s="46">
        <v>144223</v>
      </c>
      <c r="H34" s="149">
        <v>1</v>
      </c>
      <c r="I34" s="137">
        <v>136953.07999999999</v>
      </c>
      <c r="J34" s="138">
        <v>136953.07999999999</v>
      </c>
      <c r="K34" s="72"/>
      <c r="L34" s="73"/>
      <c r="M34" s="46">
        <v>132500</v>
      </c>
      <c r="N34" s="72">
        <v>1</v>
      </c>
      <c r="O34" s="45">
        <v>177480.31</v>
      </c>
      <c r="P34" s="46">
        <f t="shared" si="1"/>
        <v>177480.31</v>
      </c>
      <c r="Q34" s="29"/>
    </row>
    <row r="35" spans="1:17" ht="30" x14ac:dyDescent="0.25">
      <c r="A35" s="43" t="s">
        <v>13</v>
      </c>
      <c r="B35" s="77"/>
      <c r="C35" s="80"/>
      <c r="D35" s="79">
        <f>SUM(D33:D34)</f>
        <v>140893</v>
      </c>
      <c r="E35" s="72"/>
      <c r="F35" s="73"/>
      <c r="G35" s="46">
        <f>SUM(G34)</f>
        <v>144223</v>
      </c>
      <c r="H35" s="149"/>
      <c r="I35" s="137"/>
      <c r="J35" s="138">
        <f>SUM(J34)</f>
        <v>136953.07999999999</v>
      </c>
      <c r="K35" s="72"/>
      <c r="L35" s="73"/>
      <c r="M35" s="46">
        <f>SUM(M34)</f>
        <v>132500</v>
      </c>
      <c r="N35" s="72"/>
      <c r="O35" s="45"/>
      <c r="P35" s="46">
        <f>SUM(P24:P34)</f>
        <v>209980.31</v>
      </c>
      <c r="Q35" s="29"/>
    </row>
    <row r="36" spans="1:17" x14ac:dyDescent="0.25">
      <c r="A36" s="31" t="s">
        <v>5</v>
      </c>
      <c r="B36" s="52" t="s">
        <v>6</v>
      </c>
      <c r="C36" s="53" t="s">
        <v>3</v>
      </c>
      <c r="D36" s="54">
        <f>SUM(D33:D35)</f>
        <v>281786</v>
      </c>
      <c r="E36" s="55" t="s">
        <v>6</v>
      </c>
      <c r="F36" s="5" t="s">
        <v>3</v>
      </c>
      <c r="G36" s="4" t="s">
        <v>4</v>
      </c>
      <c r="H36" s="38" t="s">
        <v>6</v>
      </c>
      <c r="I36" s="81" t="s">
        <v>20</v>
      </c>
      <c r="J36" s="82" t="s">
        <v>4</v>
      </c>
      <c r="K36" s="55" t="s">
        <v>6</v>
      </c>
      <c r="L36" s="5" t="s">
        <v>3</v>
      </c>
      <c r="M36" s="57" t="s">
        <v>4</v>
      </c>
      <c r="N36" s="55" t="s">
        <v>6</v>
      </c>
      <c r="O36" s="56" t="s">
        <v>3</v>
      </c>
      <c r="P36" s="57" t="s">
        <v>4</v>
      </c>
      <c r="Q36" s="29"/>
    </row>
    <row r="37" spans="1:17" ht="15.75" thickBot="1" x14ac:dyDescent="0.3">
      <c r="A37" s="26" t="s">
        <v>7</v>
      </c>
      <c r="B37" s="21"/>
      <c r="C37" s="11"/>
      <c r="D37" s="58">
        <v>100800</v>
      </c>
      <c r="E37" s="59"/>
      <c r="F37" s="60"/>
      <c r="G37" s="61">
        <v>137070</v>
      </c>
      <c r="H37" s="122" t="s">
        <v>21</v>
      </c>
      <c r="I37" s="150">
        <v>97282.66</v>
      </c>
      <c r="J37" s="151">
        <v>97282.66</v>
      </c>
      <c r="K37" s="59"/>
      <c r="L37" s="60"/>
      <c r="M37" s="62">
        <v>97000</v>
      </c>
      <c r="N37" s="59">
        <v>600</v>
      </c>
      <c r="O37" s="63">
        <v>143115</v>
      </c>
      <c r="P37" s="62">
        <f>SUM(O37)</f>
        <v>143115</v>
      </c>
      <c r="Q37" s="29"/>
    </row>
    <row r="38" spans="1:17" ht="16.5" thickTop="1" thickBot="1" x14ac:dyDescent="0.3">
      <c r="A38" s="24" t="s">
        <v>80</v>
      </c>
      <c r="B38" s="22"/>
      <c r="C38" s="13"/>
      <c r="D38" s="64">
        <f>SUM(D37,D35)</f>
        <v>241693</v>
      </c>
      <c r="E38" s="65"/>
      <c r="F38" s="66"/>
      <c r="G38" s="67">
        <f>SUM(G37,G35)</f>
        <v>281293</v>
      </c>
      <c r="H38" s="125"/>
      <c r="I38" s="144"/>
      <c r="J38" s="145">
        <f>SUM(J37,J35)</f>
        <v>234235.74</v>
      </c>
      <c r="K38" s="65"/>
      <c r="L38" s="66"/>
      <c r="M38" s="69">
        <f>SUM(M37,M35)</f>
        <v>229500</v>
      </c>
      <c r="N38" s="65"/>
      <c r="O38" s="68"/>
      <c r="P38" s="69">
        <f>SUM(P37,P35)</f>
        <v>353095.31</v>
      </c>
      <c r="Q38" s="29"/>
    </row>
    <row r="39" spans="1:17" s="71" customFormat="1" ht="18.75" customHeight="1" thickBot="1" x14ac:dyDescent="0.35">
      <c r="A39" s="28" t="s">
        <v>14</v>
      </c>
      <c r="B39" s="185" t="s">
        <v>8</v>
      </c>
      <c r="C39" s="185"/>
      <c r="D39" s="185"/>
      <c r="E39" s="185"/>
      <c r="F39" s="185"/>
      <c r="G39" s="185"/>
      <c r="H39" s="185"/>
      <c r="I39" s="185"/>
      <c r="J39" s="185"/>
      <c r="K39" s="185"/>
      <c r="L39" s="185"/>
      <c r="M39" s="185"/>
      <c r="N39" s="185"/>
      <c r="O39" s="185"/>
      <c r="P39" s="186"/>
      <c r="Q39" s="70"/>
    </row>
    <row r="40" spans="1:17" ht="18.95" customHeight="1" x14ac:dyDescent="0.25">
      <c r="A40" s="103" t="s">
        <v>19</v>
      </c>
      <c r="B40" s="184" t="s">
        <v>15</v>
      </c>
      <c r="C40" s="171"/>
      <c r="D40" s="172"/>
      <c r="E40" s="173" t="s">
        <v>16</v>
      </c>
      <c r="F40" s="174"/>
      <c r="G40" s="175"/>
      <c r="H40" s="173" t="s">
        <v>17</v>
      </c>
      <c r="I40" s="174"/>
      <c r="J40" s="175"/>
      <c r="K40" s="173" t="s">
        <v>18</v>
      </c>
      <c r="L40" s="174"/>
      <c r="M40" s="175"/>
      <c r="N40" s="179" t="s">
        <v>12</v>
      </c>
      <c r="O40" s="180"/>
      <c r="P40" s="181"/>
      <c r="Q40" s="29"/>
    </row>
    <row r="41" spans="1:17" ht="15.75" customHeight="1" x14ac:dyDescent="0.25">
      <c r="A41" s="31" t="s">
        <v>2</v>
      </c>
      <c r="B41" s="32" t="s">
        <v>0</v>
      </c>
      <c r="C41" s="33" t="s">
        <v>3</v>
      </c>
      <c r="D41" s="34" t="s">
        <v>4</v>
      </c>
      <c r="E41" s="35" t="s">
        <v>0</v>
      </c>
      <c r="F41" s="36" t="s">
        <v>3</v>
      </c>
      <c r="G41" s="37" t="s">
        <v>4</v>
      </c>
      <c r="H41" s="38" t="s">
        <v>0</v>
      </c>
      <c r="I41" s="39" t="s">
        <v>20</v>
      </c>
      <c r="J41" s="40" t="s">
        <v>4</v>
      </c>
      <c r="K41" s="35" t="s">
        <v>0</v>
      </c>
      <c r="L41" s="36" t="s">
        <v>3</v>
      </c>
      <c r="M41" s="37" t="s">
        <v>4</v>
      </c>
      <c r="N41" s="35" t="s">
        <v>0</v>
      </c>
      <c r="O41" s="41" t="s">
        <v>3</v>
      </c>
      <c r="P41" s="42" t="s">
        <v>4</v>
      </c>
      <c r="Q41" s="29"/>
    </row>
    <row r="42" spans="1:17" x14ac:dyDescent="0.25">
      <c r="A42" s="43" t="s">
        <v>33</v>
      </c>
      <c r="B42" s="20"/>
      <c r="C42" s="16"/>
      <c r="D42" s="17"/>
      <c r="E42" s="44"/>
      <c r="G42" s="83"/>
      <c r="H42" s="133"/>
      <c r="I42" s="152"/>
      <c r="J42" s="153"/>
      <c r="K42" s="44"/>
      <c r="M42" s="83"/>
      <c r="N42" s="44"/>
      <c r="O42" s="45"/>
      <c r="P42" s="46">
        <f t="shared" ref="P42:P53" si="2">N42*O42</f>
        <v>0</v>
      </c>
      <c r="Q42" s="29"/>
    </row>
    <row r="43" spans="1:17" ht="30" x14ac:dyDescent="0.25">
      <c r="A43" s="43" t="s">
        <v>34</v>
      </c>
      <c r="B43" s="20"/>
      <c r="C43" s="16"/>
      <c r="D43" s="17"/>
      <c r="E43" s="44"/>
      <c r="G43" s="83"/>
      <c r="H43" s="133"/>
      <c r="I43" s="152"/>
      <c r="J43" s="153"/>
      <c r="K43" s="44"/>
      <c r="M43" s="83"/>
      <c r="N43" s="44"/>
      <c r="O43" s="45"/>
      <c r="P43" s="46">
        <f t="shared" si="2"/>
        <v>0</v>
      </c>
      <c r="Q43" s="29"/>
    </row>
    <row r="44" spans="1:17" x14ac:dyDescent="0.25">
      <c r="A44" s="43" t="s">
        <v>35</v>
      </c>
      <c r="B44" s="20"/>
      <c r="C44" s="16"/>
      <c r="D44" s="17"/>
      <c r="E44" s="44"/>
      <c r="G44" s="83"/>
      <c r="H44" s="133"/>
      <c r="I44" s="152"/>
      <c r="J44" s="153"/>
      <c r="K44" s="44"/>
      <c r="M44" s="83"/>
      <c r="N44" s="44"/>
      <c r="O44" s="45"/>
      <c r="P44" s="46">
        <f>N44*O44</f>
        <v>0</v>
      </c>
      <c r="Q44" s="29"/>
    </row>
    <row r="45" spans="1:17" ht="30" x14ac:dyDescent="0.25">
      <c r="A45" s="43" t="s">
        <v>36</v>
      </c>
      <c r="B45" s="20"/>
      <c r="C45" s="16"/>
      <c r="D45" s="17"/>
      <c r="E45" s="44"/>
      <c r="G45" s="83"/>
      <c r="H45" s="133"/>
      <c r="I45" s="152"/>
      <c r="J45" s="153"/>
      <c r="K45" s="44"/>
      <c r="M45" s="83"/>
      <c r="N45" s="44"/>
      <c r="O45" s="45"/>
      <c r="P45" s="46">
        <f t="shared" si="2"/>
        <v>0</v>
      </c>
      <c r="Q45" s="29"/>
    </row>
    <row r="46" spans="1:17" x14ac:dyDescent="0.25">
      <c r="A46" s="43" t="s">
        <v>37</v>
      </c>
      <c r="B46" s="20"/>
      <c r="C46" s="16"/>
      <c r="D46" s="17"/>
      <c r="E46" s="44"/>
      <c r="G46" s="83"/>
      <c r="H46" s="133"/>
      <c r="I46" s="152"/>
      <c r="J46" s="153"/>
      <c r="K46" s="44"/>
      <c r="M46" s="83"/>
      <c r="N46" s="44"/>
      <c r="O46" s="45"/>
      <c r="P46" s="46">
        <f t="shared" si="2"/>
        <v>0</v>
      </c>
      <c r="Q46" s="29"/>
    </row>
    <row r="47" spans="1:17" x14ac:dyDescent="0.25">
      <c r="A47" s="43" t="s">
        <v>38</v>
      </c>
      <c r="B47" s="20"/>
      <c r="C47" s="16"/>
      <c r="D47" s="17"/>
      <c r="E47" s="44"/>
      <c r="G47" s="83"/>
      <c r="H47" s="133"/>
      <c r="I47" s="152"/>
      <c r="J47" s="153"/>
      <c r="K47" s="44"/>
      <c r="M47" s="83"/>
      <c r="N47" s="44"/>
      <c r="O47" s="45"/>
      <c r="P47" s="46">
        <f t="shared" si="2"/>
        <v>0</v>
      </c>
      <c r="Q47" s="29"/>
    </row>
    <row r="48" spans="1:17" ht="30" x14ac:dyDescent="0.25">
      <c r="A48" s="43" t="s">
        <v>39</v>
      </c>
      <c r="B48" s="20"/>
      <c r="C48" s="16"/>
      <c r="D48" s="17"/>
      <c r="E48" s="44"/>
      <c r="G48" s="83"/>
      <c r="H48" s="133"/>
      <c r="I48" s="152"/>
      <c r="J48" s="153"/>
      <c r="K48" s="44"/>
      <c r="M48" s="83"/>
      <c r="N48" s="44"/>
      <c r="O48" s="45"/>
      <c r="P48" s="46">
        <f t="shared" si="2"/>
        <v>0</v>
      </c>
      <c r="Q48" s="29"/>
    </row>
    <row r="49" spans="1:17" x14ac:dyDescent="0.25">
      <c r="A49" s="43" t="s">
        <v>40</v>
      </c>
      <c r="B49" s="20"/>
      <c r="C49" s="16"/>
      <c r="D49" s="17"/>
      <c r="E49" s="44"/>
      <c r="G49" s="83"/>
      <c r="H49" s="133"/>
      <c r="I49" s="152"/>
      <c r="J49" s="153"/>
      <c r="K49" s="44"/>
      <c r="M49" s="83"/>
      <c r="N49" s="44"/>
      <c r="O49" s="45"/>
      <c r="P49" s="46">
        <f t="shared" si="2"/>
        <v>0</v>
      </c>
      <c r="Q49" s="29"/>
    </row>
    <row r="50" spans="1:17" x14ac:dyDescent="0.25">
      <c r="A50" s="43" t="s">
        <v>41</v>
      </c>
      <c r="B50" s="20"/>
      <c r="C50" s="16"/>
      <c r="D50" s="17"/>
      <c r="E50" s="44"/>
      <c r="G50" s="83"/>
      <c r="H50" s="133"/>
      <c r="I50" s="152"/>
      <c r="J50" s="153"/>
      <c r="K50" s="44"/>
      <c r="M50" s="83"/>
      <c r="N50" s="44">
        <v>1</v>
      </c>
      <c r="O50" s="45">
        <v>12862.5</v>
      </c>
      <c r="P50" s="46">
        <f t="shared" si="2"/>
        <v>12862.5</v>
      </c>
      <c r="Q50" s="29"/>
    </row>
    <row r="51" spans="1:17" x14ac:dyDescent="0.25">
      <c r="A51" s="43" t="s">
        <v>42</v>
      </c>
      <c r="B51" s="20"/>
      <c r="C51" s="16"/>
      <c r="D51" s="17"/>
      <c r="E51" s="44"/>
      <c r="G51" s="83"/>
      <c r="H51" s="133"/>
      <c r="I51" s="152"/>
      <c r="J51" s="153"/>
      <c r="K51" s="44"/>
      <c r="M51" s="83"/>
      <c r="N51" s="44"/>
      <c r="O51" s="45"/>
      <c r="P51" s="46">
        <f t="shared" si="2"/>
        <v>0</v>
      </c>
      <c r="Q51" s="29"/>
    </row>
    <row r="52" spans="1:17" ht="45" x14ac:dyDescent="0.25">
      <c r="A52" s="43" t="s">
        <v>43</v>
      </c>
      <c r="B52" s="84">
        <v>1</v>
      </c>
      <c r="C52" s="85">
        <v>11400</v>
      </c>
      <c r="D52" s="86">
        <v>11400</v>
      </c>
      <c r="E52" s="44"/>
      <c r="G52" s="83"/>
      <c r="H52" s="133"/>
      <c r="I52" s="152"/>
      <c r="J52" s="153"/>
      <c r="K52" s="44"/>
      <c r="M52" s="83"/>
      <c r="N52" s="44"/>
      <c r="O52" s="45"/>
      <c r="P52" s="46">
        <f t="shared" si="2"/>
        <v>0</v>
      </c>
      <c r="Q52" s="29"/>
    </row>
    <row r="53" spans="1:17" ht="30" x14ac:dyDescent="0.25">
      <c r="A53" s="43" t="s">
        <v>44</v>
      </c>
      <c r="B53" s="47">
        <v>1</v>
      </c>
      <c r="C53" s="85">
        <v>1250</v>
      </c>
      <c r="D53" s="86">
        <v>1250</v>
      </c>
      <c r="E53" s="44"/>
      <c r="G53" s="87">
        <v>12938</v>
      </c>
      <c r="H53" s="136">
        <v>1</v>
      </c>
      <c r="I53" s="154">
        <v>12420</v>
      </c>
      <c r="J53" s="155">
        <v>12420</v>
      </c>
      <c r="K53" s="44"/>
      <c r="M53" s="46">
        <v>12950</v>
      </c>
      <c r="N53" s="44">
        <v>1</v>
      </c>
      <c r="O53" s="45">
        <v>13184.06</v>
      </c>
      <c r="P53" s="46">
        <f t="shared" si="2"/>
        <v>13184.06</v>
      </c>
      <c r="Q53" s="29"/>
    </row>
    <row r="54" spans="1:17" ht="30" x14ac:dyDescent="0.25">
      <c r="A54" s="43" t="s">
        <v>13</v>
      </c>
      <c r="B54" s="47"/>
      <c r="C54" s="85"/>
      <c r="D54" s="86">
        <f>SUM(D52:D53)</f>
        <v>12650</v>
      </c>
      <c r="E54" s="44"/>
      <c r="G54" s="87">
        <f>SUM(G53)</f>
        <v>12938</v>
      </c>
      <c r="H54" s="136"/>
      <c r="I54" s="154"/>
      <c r="J54" s="155">
        <f>SUM(J53)</f>
        <v>12420</v>
      </c>
      <c r="K54" s="44"/>
      <c r="M54" s="46">
        <f>SUM(M53)</f>
        <v>12950</v>
      </c>
      <c r="N54" s="44"/>
      <c r="O54" s="45"/>
      <c r="P54" s="46">
        <f>SUM(P42:P53)</f>
        <v>26046.559999999998</v>
      </c>
      <c r="Q54" s="29"/>
    </row>
    <row r="55" spans="1:17" x14ac:dyDescent="0.25">
      <c r="A55" s="31" t="s">
        <v>5</v>
      </c>
      <c r="B55" s="52" t="s">
        <v>6</v>
      </c>
      <c r="C55" s="53" t="s">
        <v>3</v>
      </c>
      <c r="D55" s="54" t="s">
        <v>4</v>
      </c>
      <c r="E55" s="55" t="s">
        <v>6</v>
      </c>
      <c r="F55" s="5" t="s">
        <v>3</v>
      </c>
      <c r="G55" s="4" t="s">
        <v>4</v>
      </c>
      <c r="H55" s="38" t="s">
        <v>6</v>
      </c>
      <c r="I55" s="39" t="s">
        <v>20</v>
      </c>
      <c r="J55" s="40" t="s">
        <v>4</v>
      </c>
      <c r="K55" s="55" t="s">
        <v>6</v>
      </c>
      <c r="L55" s="5" t="s">
        <v>3</v>
      </c>
      <c r="M55" s="4" t="s">
        <v>4</v>
      </c>
      <c r="N55" s="55" t="s">
        <v>6</v>
      </c>
      <c r="O55" s="56" t="s">
        <v>3</v>
      </c>
      <c r="P55" s="57" t="s">
        <v>4</v>
      </c>
      <c r="Q55" s="29"/>
    </row>
    <row r="56" spans="1:17" ht="15.75" thickBot="1" x14ac:dyDescent="0.3">
      <c r="A56" s="26" t="s">
        <v>7</v>
      </c>
      <c r="B56" s="21"/>
      <c r="C56" s="11"/>
      <c r="D56" s="58">
        <v>16800</v>
      </c>
      <c r="E56" s="59"/>
      <c r="F56" s="60"/>
      <c r="G56" s="61">
        <v>45580</v>
      </c>
      <c r="H56" s="122" t="s">
        <v>21</v>
      </c>
      <c r="I56" s="142">
        <v>16741.650000000001</v>
      </c>
      <c r="J56" s="143">
        <v>16741.650000000001</v>
      </c>
      <c r="K56" s="59"/>
      <c r="L56" s="60"/>
      <c r="M56" s="62">
        <v>34510</v>
      </c>
      <c r="N56" s="59">
        <v>250</v>
      </c>
      <c r="O56" s="63">
        <v>47910.2</v>
      </c>
      <c r="P56" s="62">
        <f>SUM(O56)</f>
        <v>47910.2</v>
      </c>
      <c r="Q56" s="29"/>
    </row>
    <row r="57" spans="1:17" ht="16.5" thickTop="1" thickBot="1" x14ac:dyDescent="0.3">
      <c r="A57" s="24" t="s">
        <v>80</v>
      </c>
      <c r="B57" s="22"/>
      <c r="C57" s="13"/>
      <c r="D57" s="64">
        <f>SUM(D56,D54)</f>
        <v>29450</v>
      </c>
      <c r="E57" s="65"/>
      <c r="F57" s="66"/>
      <c r="G57" s="67">
        <f>SUM(G56,G54)</f>
        <v>58518</v>
      </c>
      <c r="H57" s="125"/>
      <c r="I57" s="144"/>
      <c r="J57" s="145">
        <f>SUM(J56,J54)</f>
        <v>29161.65</v>
      </c>
      <c r="K57" s="65"/>
      <c r="L57" s="66"/>
      <c r="M57" s="69">
        <f>SUM(M56,M54)</f>
        <v>47460</v>
      </c>
      <c r="N57" s="65"/>
      <c r="O57" s="68"/>
      <c r="P57" s="69">
        <f>SUM(P56,P54)</f>
        <v>73956.759999999995</v>
      </c>
      <c r="Q57" s="29"/>
    </row>
    <row r="58" spans="1:17" s="71" customFormat="1" ht="18.75" customHeight="1" thickBot="1" x14ac:dyDescent="0.35">
      <c r="A58" s="28" t="s">
        <v>14</v>
      </c>
      <c r="B58" s="182" t="s">
        <v>81</v>
      </c>
      <c r="C58" s="182"/>
      <c r="D58" s="182"/>
      <c r="E58" s="182"/>
      <c r="F58" s="182"/>
      <c r="G58" s="182"/>
      <c r="H58" s="182"/>
      <c r="I58" s="182"/>
      <c r="J58" s="182"/>
      <c r="K58" s="182"/>
      <c r="L58" s="182"/>
      <c r="M58" s="182"/>
      <c r="N58" s="182"/>
      <c r="O58" s="182"/>
      <c r="P58" s="183"/>
      <c r="Q58" s="70"/>
    </row>
    <row r="59" spans="1:17" ht="18.95" customHeight="1" x14ac:dyDescent="0.25">
      <c r="A59" s="106" t="s">
        <v>19</v>
      </c>
      <c r="B59" s="170" t="s">
        <v>15</v>
      </c>
      <c r="C59" s="171"/>
      <c r="D59" s="172"/>
      <c r="E59" s="173" t="s">
        <v>16</v>
      </c>
      <c r="F59" s="174"/>
      <c r="G59" s="175"/>
      <c r="H59" s="173" t="s">
        <v>17</v>
      </c>
      <c r="I59" s="174"/>
      <c r="J59" s="175"/>
      <c r="K59" s="173" t="s">
        <v>18</v>
      </c>
      <c r="L59" s="174"/>
      <c r="M59" s="175"/>
      <c r="N59" s="179" t="s">
        <v>12</v>
      </c>
      <c r="O59" s="180"/>
      <c r="P59" s="181"/>
      <c r="Q59" s="29"/>
    </row>
    <row r="60" spans="1:17" ht="15.75" customHeight="1" x14ac:dyDescent="0.25">
      <c r="A60" s="88" t="s">
        <v>2</v>
      </c>
      <c r="B60" s="89" t="s">
        <v>0</v>
      </c>
      <c r="C60" s="33" t="s">
        <v>3</v>
      </c>
      <c r="D60" s="34" t="s">
        <v>4</v>
      </c>
      <c r="E60" s="35" t="s">
        <v>0</v>
      </c>
      <c r="F60" s="36" t="s">
        <v>3</v>
      </c>
      <c r="G60" s="37" t="s">
        <v>4</v>
      </c>
      <c r="H60" s="38" t="s">
        <v>0</v>
      </c>
      <c r="I60" s="39" t="s">
        <v>20</v>
      </c>
      <c r="J60" s="40" t="s">
        <v>4</v>
      </c>
      <c r="K60" s="35" t="s">
        <v>0</v>
      </c>
      <c r="L60" s="36" t="s">
        <v>3</v>
      </c>
      <c r="M60" s="37" t="s">
        <v>4</v>
      </c>
      <c r="N60" s="35" t="s">
        <v>0</v>
      </c>
      <c r="O60" s="41" t="s">
        <v>3</v>
      </c>
      <c r="P60" s="42" t="s">
        <v>4</v>
      </c>
      <c r="Q60" s="29"/>
    </row>
    <row r="61" spans="1:17" x14ac:dyDescent="0.25">
      <c r="A61" s="90" t="s">
        <v>45</v>
      </c>
      <c r="B61" s="7"/>
      <c r="C61" s="16"/>
      <c r="D61" s="17"/>
      <c r="E61" s="44"/>
      <c r="G61" s="83"/>
      <c r="H61" s="133"/>
      <c r="I61" s="152"/>
      <c r="J61" s="153"/>
      <c r="K61" s="44"/>
      <c r="M61" s="83"/>
      <c r="N61" s="44"/>
      <c r="O61" s="45"/>
      <c r="P61" s="46">
        <f t="shared" ref="P61:P71" si="3">N61*O61</f>
        <v>0</v>
      </c>
      <c r="Q61" s="29"/>
    </row>
    <row r="62" spans="1:17" x14ac:dyDescent="0.25">
      <c r="A62" s="90" t="s">
        <v>46</v>
      </c>
      <c r="B62" s="7"/>
      <c r="C62" s="16"/>
      <c r="D62" s="17"/>
      <c r="E62" s="44"/>
      <c r="G62" s="83"/>
      <c r="H62" s="133"/>
      <c r="I62" s="152"/>
      <c r="J62" s="153"/>
      <c r="K62" s="44"/>
      <c r="M62" s="83"/>
      <c r="N62" s="44"/>
      <c r="O62" s="45"/>
      <c r="P62" s="46">
        <f t="shared" si="3"/>
        <v>0</v>
      </c>
      <c r="Q62" s="29"/>
    </row>
    <row r="63" spans="1:17" x14ac:dyDescent="0.25">
      <c r="A63" s="90" t="s">
        <v>47</v>
      </c>
      <c r="B63" s="7"/>
      <c r="C63" s="16"/>
      <c r="D63" s="17"/>
      <c r="E63" s="44"/>
      <c r="G63" s="83"/>
      <c r="H63" s="133"/>
      <c r="I63" s="152"/>
      <c r="J63" s="153"/>
      <c r="K63" s="44"/>
      <c r="M63" s="83"/>
      <c r="N63" s="44"/>
      <c r="O63" s="45"/>
      <c r="P63" s="46">
        <f t="shared" si="3"/>
        <v>0</v>
      </c>
      <c r="Q63" s="29"/>
    </row>
    <row r="64" spans="1:17" ht="30" x14ac:dyDescent="0.25">
      <c r="A64" s="90" t="s">
        <v>48</v>
      </c>
      <c r="B64" s="7"/>
      <c r="C64" s="16"/>
      <c r="D64" s="17"/>
      <c r="E64" s="44"/>
      <c r="G64" s="83"/>
      <c r="H64" s="133"/>
      <c r="I64" s="152"/>
      <c r="J64" s="153"/>
      <c r="K64" s="44"/>
      <c r="M64" s="83"/>
      <c r="N64" s="44"/>
      <c r="O64" s="45"/>
      <c r="P64" s="46">
        <f t="shared" si="3"/>
        <v>0</v>
      </c>
      <c r="Q64" s="29"/>
    </row>
    <row r="65" spans="1:17" x14ac:dyDescent="0.25">
      <c r="A65" s="90" t="s">
        <v>49</v>
      </c>
      <c r="B65" s="7"/>
      <c r="C65" s="16"/>
      <c r="D65" s="17"/>
      <c r="E65" s="44"/>
      <c r="G65" s="83"/>
      <c r="H65" s="133"/>
      <c r="I65" s="152"/>
      <c r="J65" s="153"/>
      <c r="K65" s="44"/>
      <c r="M65" s="83"/>
      <c r="N65" s="44"/>
      <c r="O65" s="45"/>
      <c r="P65" s="46">
        <f t="shared" si="3"/>
        <v>0</v>
      </c>
      <c r="Q65" s="29"/>
    </row>
    <row r="66" spans="1:17" x14ac:dyDescent="0.25">
      <c r="A66" s="90" t="s">
        <v>50</v>
      </c>
      <c r="B66" s="7"/>
      <c r="C66" s="16"/>
      <c r="D66" s="17"/>
      <c r="E66" s="44"/>
      <c r="G66" s="83"/>
      <c r="H66" s="133"/>
      <c r="I66" s="152"/>
      <c r="J66" s="153"/>
      <c r="K66" s="44"/>
      <c r="M66" s="83"/>
      <c r="N66" s="44"/>
      <c r="O66" s="45"/>
      <c r="P66" s="46">
        <f t="shared" si="3"/>
        <v>0</v>
      </c>
      <c r="Q66" s="29"/>
    </row>
    <row r="67" spans="1:17" ht="30" x14ac:dyDescent="0.25">
      <c r="A67" s="90" t="s">
        <v>51</v>
      </c>
      <c r="B67" s="7"/>
      <c r="C67" s="16"/>
      <c r="D67" s="91"/>
      <c r="E67" s="44"/>
      <c r="G67" s="83"/>
      <c r="H67" s="133"/>
      <c r="I67" s="152"/>
      <c r="J67" s="153"/>
      <c r="K67" s="44"/>
      <c r="M67" s="83"/>
      <c r="N67" s="44"/>
      <c r="O67" s="45"/>
      <c r="P67" s="46">
        <f t="shared" si="3"/>
        <v>0</v>
      </c>
      <c r="Q67" s="29"/>
    </row>
    <row r="68" spans="1:17" x14ac:dyDescent="0.25">
      <c r="A68" s="90" t="s">
        <v>52</v>
      </c>
      <c r="B68" s="7"/>
      <c r="C68" s="16"/>
      <c r="D68" s="91"/>
      <c r="E68" s="44"/>
      <c r="G68" s="83"/>
      <c r="H68" s="133"/>
      <c r="I68" s="152"/>
      <c r="J68" s="153"/>
      <c r="K68" s="44"/>
      <c r="M68" s="83"/>
      <c r="N68" s="44"/>
      <c r="O68" s="45"/>
      <c r="P68" s="46">
        <f t="shared" si="3"/>
        <v>0</v>
      </c>
      <c r="Q68" s="29"/>
    </row>
    <row r="69" spans="1:17" x14ac:dyDescent="0.25">
      <c r="A69" s="90" t="s">
        <v>53</v>
      </c>
      <c r="B69" s="7"/>
      <c r="C69" s="16"/>
      <c r="D69" s="91"/>
      <c r="E69" s="44"/>
      <c r="G69" s="83"/>
      <c r="H69" s="133"/>
      <c r="I69" s="152"/>
      <c r="J69" s="153"/>
      <c r="K69" s="44"/>
      <c r="M69" s="83"/>
      <c r="N69" s="44">
        <v>1</v>
      </c>
      <c r="O69" s="45">
        <v>12862.5</v>
      </c>
      <c r="P69" s="46">
        <f t="shared" si="3"/>
        <v>12862.5</v>
      </c>
      <c r="Q69" s="29"/>
    </row>
    <row r="70" spans="1:17" ht="45" x14ac:dyDescent="0.25">
      <c r="A70" s="90" t="s">
        <v>54</v>
      </c>
      <c r="B70" s="92">
        <v>1</v>
      </c>
      <c r="C70" s="85">
        <v>26460</v>
      </c>
      <c r="D70" s="18">
        <v>26460</v>
      </c>
      <c r="E70" s="44"/>
      <c r="G70" s="83"/>
      <c r="H70" s="133"/>
      <c r="I70" s="152"/>
      <c r="J70" s="153"/>
      <c r="K70" s="44"/>
      <c r="M70" s="83"/>
      <c r="N70" s="44"/>
      <c r="O70" s="45"/>
      <c r="P70" s="46">
        <f t="shared" si="3"/>
        <v>0</v>
      </c>
      <c r="Q70" s="29"/>
    </row>
    <row r="71" spans="1:17" ht="30" x14ac:dyDescent="0.25">
      <c r="A71" s="90" t="s">
        <v>55</v>
      </c>
      <c r="B71" s="92">
        <v>1</v>
      </c>
      <c r="C71" s="85">
        <v>2000</v>
      </c>
      <c r="D71" s="18">
        <v>2000</v>
      </c>
      <c r="E71" s="44"/>
      <c r="G71" s="87">
        <v>28813</v>
      </c>
      <c r="H71" s="136">
        <v>1</v>
      </c>
      <c r="I71" s="154">
        <v>27660</v>
      </c>
      <c r="J71" s="156">
        <v>27660</v>
      </c>
      <c r="K71" s="44"/>
      <c r="M71" s="46">
        <v>28825</v>
      </c>
      <c r="N71" s="44">
        <v>1</v>
      </c>
      <c r="O71" s="45">
        <v>31834.69</v>
      </c>
      <c r="P71" s="46">
        <f t="shared" si="3"/>
        <v>31834.69</v>
      </c>
      <c r="Q71" s="29"/>
    </row>
    <row r="72" spans="1:17" ht="30" x14ac:dyDescent="0.25">
      <c r="A72" s="90" t="s">
        <v>13</v>
      </c>
      <c r="B72" s="92"/>
      <c r="C72" s="85"/>
      <c r="D72" s="18">
        <f>SUM(D70:D71)</f>
        <v>28460</v>
      </c>
      <c r="E72" s="44"/>
      <c r="G72" s="87">
        <f>SUM(G71)</f>
        <v>28813</v>
      </c>
      <c r="H72" s="136"/>
      <c r="I72" s="154"/>
      <c r="J72" s="156">
        <f>SUM(J71)</f>
        <v>27660</v>
      </c>
      <c r="K72" s="44"/>
      <c r="M72" s="46">
        <f>SUM(M71)</f>
        <v>28825</v>
      </c>
      <c r="N72" s="44"/>
      <c r="O72" s="45">
        <f>SUM(O69:O71)</f>
        <v>44697.19</v>
      </c>
      <c r="P72" s="46">
        <f>SUM(P61:P71)</f>
        <v>44697.19</v>
      </c>
      <c r="Q72" s="29"/>
    </row>
    <row r="73" spans="1:17" x14ac:dyDescent="0.25">
      <c r="A73" s="88" t="s">
        <v>5</v>
      </c>
      <c r="B73" s="93" t="s">
        <v>6</v>
      </c>
      <c r="C73" s="53" t="s">
        <v>3</v>
      </c>
      <c r="D73" s="54" t="s">
        <v>4</v>
      </c>
      <c r="E73" s="55" t="s">
        <v>6</v>
      </c>
      <c r="F73" s="5" t="s">
        <v>3</v>
      </c>
      <c r="G73" s="4" t="s">
        <v>4</v>
      </c>
      <c r="H73" s="38" t="s">
        <v>6</v>
      </c>
      <c r="I73" s="39" t="s">
        <v>20</v>
      </c>
      <c r="J73" s="40" t="s">
        <v>4</v>
      </c>
      <c r="K73" s="55" t="s">
        <v>6</v>
      </c>
      <c r="L73" s="5" t="s">
        <v>3</v>
      </c>
      <c r="M73" s="4" t="s">
        <v>4</v>
      </c>
      <c r="N73" s="55" t="s">
        <v>6</v>
      </c>
      <c r="O73" s="56" t="s">
        <v>3</v>
      </c>
      <c r="P73" s="42" t="s">
        <v>4</v>
      </c>
      <c r="Q73" s="29"/>
    </row>
    <row r="74" spans="1:17" ht="15.75" thickBot="1" x14ac:dyDescent="0.3">
      <c r="A74" s="3" t="s">
        <v>7</v>
      </c>
      <c r="B74" s="10"/>
      <c r="C74" s="11"/>
      <c r="D74" s="19">
        <v>29400</v>
      </c>
      <c r="E74" s="59"/>
      <c r="F74" s="60"/>
      <c r="G74" s="61">
        <v>50067</v>
      </c>
      <c r="H74" s="122" t="s">
        <v>21</v>
      </c>
      <c r="I74" s="142">
        <v>26593</v>
      </c>
      <c r="J74" s="143">
        <v>26593</v>
      </c>
      <c r="K74" s="59"/>
      <c r="L74" s="60"/>
      <c r="M74" s="62">
        <v>29585</v>
      </c>
      <c r="N74" s="59">
        <v>250</v>
      </c>
      <c r="O74" s="63">
        <v>56379.199999999997</v>
      </c>
      <c r="P74" s="62">
        <f>SUM(O74)</f>
        <v>56379.199999999997</v>
      </c>
      <c r="Q74" s="29"/>
    </row>
    <row r="75" spans="1:17" ht="16.5" thickTop="1" thickBot="1" x14ac:dyDescent="0.3">
      <c r="A75" s="2" t="s">
        <v>80</v>
      </c>
      <c r="B75" s="12"/>
      <c r="C75" s="13"/>
      <c r="D75" s="64">
        <f>SUM(D74,D72)</f>
        <v>57860</v>
      </c>
      <c r="E75" s="65"/>
      <c r="F75" s="66"/>
      <c r="G75" s="67">
        <f>SUM(G74,G72)</f>
        <v>78880</v>
      </c>
      <c r="H75" s="125"/>
      <c r="I75" s="144"/>
      <c r="J75" s="145">
        <f>SUM(J74,J72)</f>
        <v>54253</v>
      </c>
      <c r="K75" s="65"/>
      <c r="L75" s="66"/>
      <c r="M75" s="69">
        <f>SUM(M74,M72)</f>
        <v>58410</v>
      </c>
      <c r="N75" s="65"/>
      <c r="O75" s="68"/>
      <c r="P75" s="69">
        <f>SUM(P74,P72)</f>
        <v>101076.39</v>
      </c>
      <c r="Q75" s="29"/>
    </row>
    <row r="76" spans="1:17" ht="19.5" thickBot="1" x14ac:dyDescent="0.35">
      <c r="A76" s="28" t="s">
        <v>14</v>
      </c>
      <c r="B76" s="182" t="s">
        <v>81</v>
      </c>
      <c r="C76" s="182"/>
      <c r="D76" s="182"/>
      <c r="E76" s="182"/>
      <c r="F76" s="182"/>
      <c r="G76" s="182"/>
      <c r="H76" s="182"/>
      <c r="I76" s="182"/>
      <c r="J76" s="182"/>
      <c r="K76" s="182"/>
      <c r="L76" s="182"/>
      <c r="M76" s="182"/>
      <c r="N76" s="182"/>
      <c r="O76" s="182"/>
      <c r="P76" s="183"/>
      <c r="Q76" s="29"/>
    </row>
    <row r="77" spans="1:17" ht="18.95" customHeight="1" x14ac:dyDescent="0.25">
      <c r="A77" s="103" t="s">
        <v>19</v>
      </c>
      <c r="B77" s="184" t="s">
        <v>15</v>
      </c>
      <c r="C77" s="171"/>
      <c r="D77" s="172"/>
      <c r="E77" s="173" t="s">
        <v>16</v>
      </c>
      <c r="F77" s="174"/>
      <c r="G77" s="175"/>
      <c r="H77" s="176" t="s">
        <v>17</v>
      </c>
      <c r="I77" s="177"/>
      <c r="J77" s="178"/>
      <c r="K77" s="173" t="s">
        <v>18</v>
      </c>
      <c r="L77" s="174"/>
      <c r="M77" s="175"/>
      <c r="N77" s="179" t="s">
        <v>12</v>
      </c>
      <c r="O77" s="180"/>
      <c r="P77" s="181"/>
      <c r="Q77" s="29"/>
    </row>
    <row r="78" spans="1:17" ht="15.75" customHeight="1" x14ac:dyDescent="0.25">
      <c r="A78" s="31" t="s">
        <v>2</v>
      </c>
      <c r="B78" s="32" t="s">
        <v>0</v>
      </c>
      <c r="C78" s="33" t="s">
        <v>3</v>
      </c>
      <c r="D78" s="34" t="s">
        <v>4</v>
      </c>
      <c r="E78" s="35" t="s">
        <v>0</v>
      </c>
      <c r="F78" s="36" t="s">
        <v>3</v>
      </c>
      <c r="G78" s="37" t="s">
        <v>4</v>
      </c>
      <c r="H78" s="38" t="s">
        <v>0</v>
      </c>
      <c r="I78" s="39" t="s">
        <v>20</v>
      </c>
      <c r="J78" s="40" t="s">
        <v>4</v>
      </c>
      <c r="K78" s="35" t="s">
        <v>0</v>
      </c>
      <c r="L78" s="36" t="s">
        <v>3</v>
      </c>
      <c r="M78" s="37" t="s">
        <v>4</v>
      </c>
      <c r="N78" s="35" t="s">
        <v>0</v>
      </c>
      <c r="O78" s="41" t="s">
        <v>3</v>
      </c>
      <c r="P78" s="42" t="s">
        <v>4</v>
      </c>
      <c r="Q78" s="29"/>
    </row>
    <row r="79" spans="1:17" x14ac:dyDescent="0.25">
      <c r="A79" s="43" t="s">
        <v>56</v>
      </c>
      <c r="B79" s="20"/>
      <c r="C79" s="16"/>
      <c r="D79" s="17"/>
      <c r="E79" s="44"/>
      <c r="G79" s="83"/>
      <c r="H79" s="133"/>
      <c r="I79" s="152"/>
      <c r="J79" s="153"/>
      <c r="K79" s="44"/>
      <c r="M79" s="83"/>
      <c r="N79" s="44"/>
      <c r="O79" s="45"/>
      <c r="P79" s="46">
        <f t="shared" ref="P79:P90" si="4">N79*O79</f>
        <v>0</v>
      </c>
      <c r="Q79" s="29"/>
    </row>
    <row r="80" spans="1:17" x14ac:dyDescent="0.25">
      <c r="A80" s="43" t="s">
        <v>57</v>
      </c>
      <c r="B80" s="20"/>
      <c r="C80" s="16"/>
      <c r="D80" s="17"/>
      <c r="E80" s="44"/>
      <c r="G80" s="83"/>
      <c r="H80" s="133"/>
      <c r="I80" s="152"/>
      <c r="J80" s="153"/>
      <c r="K80" s="44"/>
      <c r="M80" s="83"/>
      <c r="N80" s="44"/>
      <c r="O80" s="45"/>
      <c r="P80" s="46">
        <f t="shared" si="4"/>
        <v>0</v>
      </c>
      <c r="Q80" s="29"/>
    </row>
    <row r="81" spans="1:17" x14ac:dyDescent="0.25">
      <c r="A81" s="43" t="s">
        <v>58</v>
      </c>
      <c r="B81" s="20"/>
      <c r="C81" s="16"/>
      <c r="D81" s="17"/>
      <c r="E81" s="44"/>
      <c r="G81" s="83"/>
      <c r="H81" s="133"/>
      <c r="I81" s="152"/>
      <c r="J81" s="153"/>
      <c r="K81" s="44"/>
      <c r="M81" s="83"/>
      <c r="N81" s="44"/>
      <c r="O81" s="45"/>
      <c r="P81" s="46">
        <f t="shared" si="4"/>
        <v>0</v>
      </c>
      <c r="Q81" s="29"/>
    </row>
    <row r="82" spans="1:17" ht="30" x14ac:dyDescent="0.25">
      <c r="A82" s="43" t="s">
        <v>59</v>
      </c>
      <c r="B82" s="20"/>
      <c r="C82" s="16"/>
      <c r="D82" s="17"/>
      <c r="E82" s="44"/>
      <c r="G82" s="83"/>
      <c r="H82" s="133"/>
      <c r="I82" s="152"/>
      <c r="J82" s="153"/>
      <c r="K82" s="44"/>
      <c r="M82" s="83"/>
      <c r="N82" s="44"/>
      <c r="O82" s="45"/>
      <c r="P82" s="46">
        <f t="shared" si="4"/>
        <v>0</v>
      </c>
      <c r="Q82" s="29"/>
    </row>
    <row r="83" spans="1:17" x14ac:dyDescent="0.25">
      <c r="A83" s="43" t="s">
        <v>60</v>
      </c>
      <c r="B83" s="20"/>
      <c r="C83" s="16"/>
      <c r="D83" s="17"/>
      <c r="E83" s="44"/>
      <c r="G83" s="83"/>
      <c r="H83" s="133"/>
      <c r="I83" s="152"/>
      <c r="J83" s="153"/>
      <c r="K83" s="44"/>
      <c r="M83" s="83"/>
      <c r="N83" s="44"/>
      <c r="O83" s="45"/>
      <c r="P83" s="46">
        <f t="shared" si="4"/>
        <v>0</v>
      </c>
      <c r="Q83" s="29"/>
    </row>
    <row r="84" spans="1:17" x14ac:dyDescent="0.25">
      <c r="A84" s="43" t="s">
        <v>61</v>
      </c>
      <c r="B84" s="20"/>
      <c r="C84" s="16"/>
      <c r="D84" s="17"/>
      <c r="E84" s="44"/>
      <c r="G84" s="83"/>
      <c r="H84" s="133"/>
      <c r="I84" s="152"/>
      <c r="J84" s="153"/>
      <c r="K84" s="44"/>
      <c r="M84" s="83"/>
      <c r="N84" s="44"/>
      <c r="O84" s="45"/>
      <c r="P84" s="46">
        <f t="shared" si="4"/>
        <v>0</v>
      </c>
      <c r="Q84" s="29"/>
    </row>
    <row r="85" spans="1:17" ht="30" x14ac:dyDescent="0.25">
      <c r="A85" s="43" t="s">
        <v>62</v>
      </c>
      <c r="B85" s="20"/>
      <c r="C85" s="16"/>
      <c r="D85" s="17"/>
      <c r="E85" s="44"/>
      <c r="G85" s="83"/>
      <c r="H85" s="133"/>
      <c r="I85" s="152"/>
      <c r="J85" s="153"/>
      <c r="K85" s="44"/>
      <c r="M85" s="83"/>
      <c r="N85" s="44"/>
      <c r="O85" s="45"/>
      <c r="P85" s="46">
        <f t="shared" si="4"/>
        <v>0</v>
      </c>
      <c r="Q85" s="29"/>
    </row>
    <row r="86" spans="1:17" x14ac:dyDescent="0.25">
      <c r="A86" s="43" t="s">
        <v>63</v>
      </c>
      <c r="B86" s="20"/>
      <c r="C86" s="16"/>
      <c r="D86" s="17"/>
      <c r="E86" s="44"/>
      <c r="G86" s="83"/>
      <c r="H86" s="133"/>
      <c r="I86" s="152"/>
      <c r="J86" s="153"/>
      <c r="K86" s="44"/>
      <c r="M86" s="83"/>
      <c r="N86" s="44"/>
      <c r="O86" s="45"/>
      <c r="P86" s="46">
        <f t="shared" si="4"/>
        <v>0</v>
      </c>
      <c r="Q86" s="29"/>
    </row>
    <row r="87" spans="1:17" x14ac:dyDescent="0.25">
      <c r="A87" s="43" t="s">
        <v>64</v>
      </c>
      <c r="B87" s="20"/>
      <c r="C87" s="16"/>
      <c r="D87" s="17"/>
      <c r="E87" s="44"/>
      <c r="G87" s="83"/>
      <c r="H87" s="133"/>
      <c r="I87" s="152"/>
      <c r="J87" s="153"/>
      <c r="K87" s="44"/>
      <c r="M87" s="83"/>
      <c r="N87" s="44">
        <v>1</v>
      </c>
      <c r="O87" s="45">
        <v>12862.5</v>
      </c>
      <c r="P87" s="46">
        <f t="shared" si="4"/>
        <v>12862.5</v>
      </c>
      <c r="Q87" s="29"/>
    </row>
    <row r="88" spans="1:17" x14ac:dyDescent="0.25">
      <c r="A88" s="43" t="s">
        <v>65</v>
      </c>
      <c r="B88" s="20"/>
      <c r="C88" s="16"/>
      <c r="D88" s="17"/>
      <c r="E88" s="44"/>
      <c r="G88" s="83"/>
      <c r="H88" s="133"/>
      <c r="I88" s="152"/>
      <c r="J88" s="153"/>
      <c r="K88" s="44"/>
      <c r="M88" s="83"/>
      <c r="N88" s="44"/>
      <c r="O88" s="45"/>
      <c r="P88" s="46">
        <f t="shared" si="4"/>
        <v>0</v>
      </c>
      <c r="Q88" s="29"/>
    </row>
    <row r="89" spans="1:17" ht="45" x14ac:dyDescent="0.25">
      <c r="A89" s="43" t="s">
        <v>66</v>
      </c>
      <c r="B89" s="47">
        <v>1</v>
      </c>
      <c r="C89" s="85">
        <v>11400</v>
      </c>
      <c r="D89" s="18">
        <v>11400</v>
      </c>
      <c r="E89" s="44"/>
      <c r="G89" s="83"/>
      <c r="H89" s="133"/>
      <c r="I89" s="152"/>
      <c r="J89" s="153"/>
      <c r="K89" s="44"/>
      <c r="M89" s="83"/>
      <c r="N89" s="44"/>
      <c r="O89" s="45"/>
      <c r="P89" s="46">
        <f t="shared" si="4"/>
        <v>0</v>
      </c>
      <c r="Q89" s="29"/>
    </row>
    <row r="90" spans="1:17" ht="30" x14ac:dyDescent="0.25">
      <c r="A90" s="43" t="s">
        <v>67</v>
      </c>
      <c r="B90" s="47">
        <v>1</v>
      </c>
      <c r="C90" s="85">
        <v>1250</v>
      </c>
      <c r="D90" s="18">
        <v>1250</v>
      </c>
      <c r="E90" s="44"/>
      <c r="G90" s="87">
        <v>12938</v>
      </c>
      <c r="H90" s="136">
        <v>1</v>
      </c>
      <c r="I90" s="154">
        <v>12420</v>
      </c>
      <c r="J90" s="155">
        <v>12420</v>
      </c>
      <c r="K90" s="44"/>
      <c r="M90" s="46">
        <v>12950</v>
      </c>
      <c r="N90" s="44">
        <v>1</v>
      </c>
      <c r="O90" s="45">
        <v>16399.689999999999</v>
      </c>
      <c r="P90" s="46">
        <f t="shared" si="4"/>
        <v>16399.689999999999</v>
      </c>
      <c r="Q90" s="29"/>
    </row>
    <row r="91" spans="1:17" ht="30" x14ac:dyDescent="0.25">
      <c r="A91" s="43" t="s">
        <v>13</v>
      </c>
      <c r="B91" s="47"/>
      <c r="C91" s="85"/>
      <c r="D91" s="18">
        <f>SUM(D89:D90)</f>
        <v>12650</v>
      </c>
      <c r="E91" s="44"/>
      <c r="G91" s="87">
        <f>SUM(G90)</f>
        <v>12938</v>
      </c>
      <c r="H91" s="136"/>
      <c r="I91" s="154"/>
      <c r="J91" s="155">
        <f>SUM(J90)</f>
        <v>12420</v>
      </c>
      <c r="K91" s="44"/>
      <c r="M91" s="46">
        <f>SUM(M90)</f>
        <v>12950</v>
      </c>
      <c r="N91" s="44"/>
      <c r="O91" s="45"/>
      <c r="P91" s="46">
        <f>SUM(P79:P90)</f>
        <v>29262.19</v>
      </c>
      <c r="Q91" s="29"/>
    </row>
    <row r="92" spans="1:17" x14ac:dyDescent="0.25">
      <c r="A92" s="31" t="s">
        <v>5</v>
      </c>
      <c r="B92" s="52" t="s">
        <v>6</v>
      </c>
      <c r="C92" s="53" t="s">
        <v>3</v>
      </c>
      <c r="D92" s="54" t="s">
        <v>4</v>
      </c>
      <c r="E92" s="55" t="s">
        <v>6</v>
      </c>
      <c r="F92" s="5" t="s">
        <v>3</v>
      </c>
      <c r="G92" s="4" t="s">
        <v>4</v>
      </c>
      <c r="H92" s="38" t="s">
        <v>6</v>
      </c>
      <c r="I92" s="39" t="s">
        <v>20</v>
      </c>
      <c r="J92" s="40" t="s">
        <v>4</v>
      </c>
      <c r="K92" s="55" t="s">
        <v>6</v>
      </c>
      <c r="L92" s="5" t="s">
        <v>3</v>
      </c>
      <c r="M92" s="4" t="s">
        <v>4</v>
      </c>
      <c r="N92" s="55" t="s">
        <v>6</v>
      </c>
      <c r="O92" s="56" t="s">
        <v>3</v>
      </c>
      <c r="P92" s="42" t="s">
        <v>4</v>
      </c>
      <c r="Q92" s="29"/>
    </row>
    <row r="93" spans="1:17" ht="15.75" thickBot="1" x14ac:dyDescent="0.3">
      <c r="A93" s="26" t="s">
        <v>7</v>
      </c>
      <c r="B93" s="21"/>
      <c r="C93" s="11"/>
      <c r="D93" s="19">
        <v>16800</v>
      </c>
      <c r="E93" s="59"/>
      <c r="F93" s="60"/>
      <c r="G93" s="61">
        <v>41973</v>
      </c>
      <c r="H93" s="122" t="s">
        <v>21</v>
      </c>
      <c r="I93" s="142">
        <v>18086</v>
      </c>
      <c r="J93" s="143">
        <v>18086</v>
      </c>
      <c r="K93" s="59"/>
      <c r="L93" s="60" t="s">
        <v>10</v>
      </c>
      <c r="M93" s="62">
        <v>29500</v>
      </c>
      <c r="N93" s="59">
        <v>250</v>
      </c>
      <c r="O93" s="63">
        <v>47910.2</v>
      </c>
      <c r="P93" s="62">
        <f>SUM(O93)</f>
        <v>47910.2</v>
      </c>
      <c r="Q93" s="29"/>
    </row>
    <row r="94" spans="1:17" ht="16.5" thickTop="1" thickBot="1" x14ac:dyDescent="0.3">
      <c r="A94" s="24" t="s">
        <v>80</v>
      </c>
      <c r="B94" s="22"/>
      <c r="C94" s="13"/>
      <c r="D94" s="64">
        <f>SUM(D93,D91)</f>
        <v>29450</v>
      </c>
      <c r="E94" s="65"/>
      <c r="F94" s="66"/>
      <c r="G94" s="67">
        <f>SUM(G93,G91)</f>
        <v>54911</v>
      </c>
      <c r="H94" s="125"/>
      <c r="I94" s="144"/>
      <c r="J94" s="145">
        <f>SUM(J93,J91)</f>
        <v>30506</v>
      </c>
      <c r="K94" s="65"/>
      <c r="L94" s="66"/>
      <c r="M94" s="69">
        <f>SUM(M93,M91)</f>
        <v>42450</v>
      </c>
      <c r="N94" s="65"/>
      <c r="O94" s="68"/>
      <c r="P94" s="69">
        <f>SUM(P93,P91)</f>
        <v>77172.39</v>
      </c>
      <c r="Q94" s="29"/>
    </row>
    <row r="95" spans="1:17" ht="18.75" customHeight="1" thickBot="1" x14ac:dyDescent="0.35">
      <c r="A95" s="28" t="s">
        <v>14</v>
      </c>
      <c r="B95" s="168" t="s">
        <v>9</v>
      </c>
      <c r="C95" s="168"/>
      <c r="D95" s="168"/>
      <c r="E95" s="168"/>
      <c r="F95" s="168"/>
      <c r="G95" s="168"/>
      <c r="H95" s="168"/>
      <c r="I95" s="168"/>
      <c r="J95" s="168"/>
      <c r="K95" s="168"/>
      <c r="L95" s="168"/>
      <c r="M95" s="168"/>
      <c r="N95" s="168"/>
      <c r="O95" s="168"/>
      <c r="P95" s="169"/>
      <c r="Q95" s="29"/>
    </row>
    <row r="96" spans="1:17" ht="18.95" customHeight="1" x14ac:dyDescent="0.25">
      <c r="A96" s="107" t="s">
        <v>19</v>
      </c>
      <c r="B96" s="170" t="s">
        <v>15</v>
      </c>
      <c r="C96" s="171"/>
      <c r="D96" s="172"/>
      <c r="E96" s="173" t="s">
        <v>16</v>
      </c>
      <c r="F96" s="174"/>
      <c r="G96" s="175"/>
      <c r="H96" s="176" t="s">
        <v>17</v>
      </c>
      <c r="I96" s="177"/>
      <c r="J96" s="178"/>
      <c r="K96" s="173" t="s">
        <v>18</v>
      </c>
      <c r="L96" s="174"/>
      <c r="M96" s="175"/>
      <c r="N96" s="179" t="s">
        <v>12</v>
      </c>
      <c r="O96" s="180"/>
      <c r="P96" s="181"/>
      <c r="Q96" s="29"/>
    </row>
    <row r="97" spans="1:17" x14ac:dyDescent="0.25">
      <c r="A97" s="31" t="s">
        <v>2</v>
      </c>
      <c r="B97" s="89" t="s">
        <v>0</v>
      </c>
      <c r="C97" s="33" t="s">
        <v>3</v>
      </c>
      <c r="D97" s="34" t="s">
        <v>4</v>
      </c>
      <c r="E97" s="35" t="s">
        <v>0</v>
      </c>
      <c r="F97" s="36" t="s">
        <v>3</v>
      </c>
      <c r="G97" s="37" t="s">
        <v>4</v>
      </c>
      <c r="H97" s="38" t="s">
        <v>0</v>
      </c>
      <c r="I97" s="39" t="s">
        <v>20</v>
      </c>
      <c r="J97" s="40" t="s">
        <v>4</v>
      </c>
      <c r="K97" s="35" t="s">
        <v>0</v>
      </c>
      <c r="L97" s="36" t="s">
        <v>3</v>
      </c>
      <c r="M97" s="37" t="s">
        <v>4</v>
      </c>
      <c r="N97" s="35" t="s">
        <v>0</v>
      </c>
      <c r="O97" s="41" t="s">
        <v>3</v>
      </c>
      <c r="P97" s="42" t="s">
        <v>4</v>
      </c>
      <c r="Q97" s="29"/>
    </row>
    <row r="98" spans="1:17" x14ac:dyDescent="0.25">
      <c r="A98" s="43" t="s">
        <v>68</v>
      </c>
      <c r="B98" s="7"/>
      <c r="C98" s="16"/>
      <c r="D98" s="17"/>
      <c r="E98" s="44"/>
      <c r="G98" s="83"/>
      <c r="H98" s="133"/>
      <c r="I98" s="152"/>
      <c r="J98" s="153"/>
      <c r="K98" s="44"/>
      <c r="M98" s="83"/>
      <c r="N98" s="44"/>
      <c r="O98" s="45"/>
      <c r="P98" s="46">
        <f t="shared" ref="P98:P109" si="5">N98*O98</f>
        <v>0</v>
      </c>
      <c r="Q98" s="29"/>
    </row>
    <row r="99" spans="1:17" x14ac:dyDescent="0.25">
      <c r="A99" s="43" t="s">
        <v>69</v>
      </c>
      <c r="B99" s="7"/>
      <c r="C99" s="16"/>
      <c r="D99" s="17"/>
      <c r="E99" s="44"/>
      <c r="G99" s="83"/>
      <c r="H99" s="133"/>
      <c r="I99" s="152"/>
      <c r="J99" s="153"/>
      <c r="K99" s="44"/>
      <c r="M99" s="83"/>
      <c r="N99" s="44"/>
      <c r="O99" s="45"/>
      <c r="P99" s="46">
        <f t="shared" si="5"/>
        <v>0</v>
      </c>
      <c r="Q99" s="29"/>
    </row>
    <row r="100" spans="1:17" x14ac:dyDescent="0.25">
      <c r="A100" s="43" t="s">
        <v>70</v>
      </c>
      <c r="B100" s="7"/>
      <c r="C100" s="16"/>
      <c r="D100" s="17"/>
      <c r="E100" s="44"/>
      <c r="G100" s="83"/>
      <c r="H100" s="133"/>
      <c r="I100" s="152"/>
      <c r="J100" s="153"/>
      <c r="K100" s="44"/>
      <c r="M100" s="83"/>
      <c r="N100" s="44"/>
      <c r="O100" s="45"/>
      <c r="P100" s="46">
        <f t="shared" si="5"/>
        <v>0</v>
      </c>
      <c r="Q100" s="29"/>
    </row>
    <row r="101" spans="1:17" ht="30" x14ac:dyDescent="0.25">
      <c r="A101" s="43" t="s">
        <v>71</v>
      </c>
      <c r="B101" s="7"/>
      <c r="C101" s="16"/>
      <c r="D101" s="17"/>
      <c r="E101" s="44"/>
      <c r="G101" s="83"/>
      <c r="H101" s="133"/>
      <c r="I101" s="152"/>
      <c r="J101" s="153"/>
      <c r="K101" s="44"/>
      <c r="M101" s="83"/>
      <c r="N101" s="44"/>
      <c r="O101" s="45"/>
      <c r="P101" s="46">
        <f t="shared" si="5"/>
        <v>0</v>
      </c>
      <c r="Q101" s="29"/>
    </row>
    <row r="102" spans="1:17" x14ac:dyDescent="0.25">
      <c r="A102" s="43" t="s">
        <v>72</v>
      </c>
      <c r="B102" s="7"/>
      <c r="C102" s="16"/>
      <c r="D102" s="17"/>
      <c r="E102" s="44"/>
      <c r="G102" s="83"/>
      <c r="H102" s="133"/>
      <c r="I102" s="152"/>
      <c r="J102" s="153"/>
      <c r="K102" s="44"/>
      <c r="M102" s="83"/>
      <c r="N102" s="44"/>
      <c r="O102" s="45"/>
      <c r="P102" s="46">
        <f t="shared" si="5"/>
        <v>0</v>
      </c>
      <c r="Q102" s="29"/>
    </row>
    <row r="103" spans="1:17" x14ac:dyDescent="0.25">
      <c r="A103" s="43" t="s">
        <v>73</v>
      </c>
      <c r="B103" s="7"/>
      <c r="C103" s="16"/>
      <c r="D103" s="17"/>
      <c r="E103" s="44"/>
      <c r="G103" s="83"/>
      <c r="H103" s="133"/>
      <c r="I103" s="152"/>
      <c r="J103" s="153"/>
      <c r="K103" s="44"/>
      <c r="M103" s="83"/>
      <c r="N103" s="44"/>
      <c r="O103" s="45"/>
      <c r="P103" s="46">
        <f t="shared" si="5"/>
        <v>0</v>
      </c>
      <c r="Q103" s="29"/>
    </row>
    <row r="104" spans="1:17" ht="30" x14ac:dyDescent="0.25">
      <c r="A104" s="43" t="s">
        <v>74</v>
      </c>
      <c r="B104" s="7"/>
      <c r="C104" s="16"/>
      <c r="D104" s="17"/>
      <c r="E104" s="44"/>
      <c r="G104" s="83"/>
      <c r="H104" s="133"/>
      <c r="I104" s="152"/>
      <c r="J104" s="153"/>
      <c r="K104" s="44"/>
      <c r="M104" s="83"/>
      <c r="N104" s="44"/>
      <c r="O104" s="45"/>
      <c r="P104" s="46">
        <f t="shared" si="5"/>
        <v>0</v>
      </c>
      <c r="Q104" s="29"/>
    </row>
    <row r="105" spans="1:17" x14ac:dyDescent="0.25">
      <c r="A105" s="43" t="s">
        <v>75</v>
      </c>
      <c r="B105" s="7"/>
      <c r="C105" s="16"/>
      <c r="D105" s="17"/>
      <c r="E105" s="44"/>
      <c r="G105" s="83"/>
      <c r="H105" s="133"/>
      <c r="I105" s="152"/>
      <c r="J105" s="153"/>
      <c r="K105" s="44"/>
      <c r="M105" s="83"/>
      <c r="N105" s="44"/>
      <c r="O105" s="45"/>
      <c r="P105" s="46">
        <f t="shared" si="5"/>
        <v>0</v>
      </c>
      <c r="Q105" s="29"/>
    </row>
    <row r="106" spans="1:17" x14ac:dyDescent="0.25">
      <c r="A106" s="43" t="s">
        <v>64</v>
      </c>
      <c r="B106" s="7"/>
      <c r="C106" s="16"/>
      <c r="D106" s="17"/>
      <c r="E106" s="44"/>
      <c r="G106" s="83"/>
      <c r="H106" s="133"/>
      <c r="I106" s="152"/>
      <c r="J106" s="153"/>
      <c r="K106" s="44"/>
      <c r="M106" s="83"/>
      <c r="N106" s="44">
        <v>1</v>
      </c>
      <c r="O106" s="45">
        <v>12862.5</v>
      </c>
      <c r="P106" s="46">
        <f t="shared" si="5"/>
        <v>12862.5</v>
      </c>
      <c r="Q106" s="29"/>
    </row>
    <row r="107" spans="1:17" x14ac:dyDescent="0.25">
      <c r="A107" s="43" t="s">
        <v>76</v>
      </c>
      <c r="B107" s="7"/>
      <c r="C107" s="16"/>
      <c r="D107" s="17"/>
      <c r="E107" s="44"/>
      <c r="G107" s="83"/>
      <c r="H107" s="133"/>
      <c r="I107" s="152"/>
      <c r="J107" s="153"/>
      <c r="K107" s="44"/>
      <c r="M107" s="83"/>
      <c r="N107" s="44"/>
      <c r="O107" s="45"/>
      <c r="P107" s="46">
        <f t="shared" si="5"/>
        <v>0</v>
      </c>
      <c r="Q107" s="29"/>
    </row>
    <row r="108" spans="1:17" ht="45" x14ac:dyDescent="0.25">
      <c r="A108" s="43" t="s">
        <v>77</v>
      </c>
      <c r="B108" s="92">
        <v>1</v>
      </c>
      <c r="C108" s="85">
        <v>11400</v>
      </c>
      <c r="D108" s="86">
        <v>11400</v>
      </c>
      <c r="E108" s="44"/>
      <c r="G108" s="83"/>
      <c r="H108" s="133"/>
      <c r="I108" s="152"/>
      <c r="J108" s="153"/>
      <c r="K108" s="44"/>
      <c r="M108" s="83"/>
      <c r="N108" s="44"/>
      <c r="O108" s="45"/>
      <c r="P108" s="46">
        <f t="shared" si="5"/>
        <v>0</v>
      </c>
      <c r="Q108" s="29"/>
    </row>
    <row r="109" spans="1:17" ht="30" x14ac:dyDescent="0.25">
      <c r="A109" s="43" t="s">
        <v>78</v>
      </c>
      <c r="B109" s="92">
        <v>1</v>
      </c>
      <c r="C109" s="85">
        <v>1250</v>
      </c>
      <c r="D109" s="86">
        <v>1250</v>
      </c>
      <c r="E109" s="44"/>
      <c r="G109" s="87">
        <v>12938</v>
      </c>
      <c r="H109" s="136">
        <v>1</v>
      </c>
      <c r="I109" s="154">
        <v>12420</v>
      </c>
      <c r="J109" s="155">
        <v>12420</v>
      </c>
      <c r="K109" s="44"/>
      <c r="M109" s="46">
        <v>12950</v>
      </c>
      <c r="N109" s="44">
        <v>1</v>
      </c>
      <c r="O109" s="45">
        <v>16399.689999999999</v>
      </c>
      <c r="P109" s="46">
        <f t="shared" si="5"/>
        <v>16399.689999999999</v>
      </c>
      <c r="Q109" s="29"/>
    </row>
    <row r="110" spans="1:17" ht="30" x14ac:dyDescent="0.25">
      <c r="A110" s="43" t="s">
        <v>13</v>
      </c>
      <c r="B110" s="92"/>
      <c r="C110" s="85"/>
      <c r="D110" s="86">
        <f>SUM(D108:D109)</f>
        <v>12650</v>
      </c>
      <c r="E110" s="44"/>
      <c r="G110" s="87">
        <f>SUM(G109)</f>
        <v>12938</v>
      </c>
      <c r="H110" s="136"/>
      <c r="I110" s="154"/>
      <c r="J110" s="155">
        <f>SUM(J109)</f>
        <v>12420</v>
      </c>
      <c r="K110" s="44"/>
      <c r="M110" s="46">
        <f>SUM(M109)</f>
        <v>12950</v>
      </c>
      <c r="N110" s="44"/>
      <c r="O110" s="45"/>
      <c r="P110" s="46">
        <f>SUM(P98:P109)</f>
        <v>29262.19</v>
      </c>
      <c r="Q110" s="29"/>
    </row>
    <row r="111" spans="1:17" x14ac:dyDescent="0.25">
      <c r="A111" s="31" t="s">
        <v>5</v>
      </c>
      <c r="B111" s="93" t="s">
        <v>6</v>
      </c>
      <c r="C111" s="53" t="s">
        <v>3</v>
      </c>
      <c r="D111" s="54" t="s">
        <v>4</v>
      </c>
      <c r="E111" s="55" t="s">
        <v>6</v>
      </c>
      <c r="F111" s="5" t="s">
        <v>3</v>
      </c>
      <c r="G111" s="4" t="s">
        <v>4</v>
      </c>
      <c r="H111" s="38" t="s">
        <v>6</v>
      </c>
      <c r="I111" s="39" t="s">
        <v>20</v>
      </c>
      <c r="J111" s="40" t="s">
        <v>4</v>
      </c>
      <c r="K111" s="55" t="s">
        <v>6</v>
      </c>
      <c r="L111" s="5" t="s">
        <v>3</v>
      </c>
      <c r="M111" s="4" t="s">
        <v>4</v>
      </c>
      <c r="N111" s="55" t="s">
        <v>6</v>
      </c>
      <c r="O111" s="56" t="s">
        <v>3</v>
      </c>
      <c r="P111" s="42" t="s">
        <v>4</v>
      </c>
      <c r="Q111" s="29"/>
    </row>
    <row r="112" spans="1:17" ht="15.75" thickBot="1" x14ac:dyDescent="0.3">
      <c r="A112" s="26" t="s">
        <v>7</v>
      </c>
      <c r="B112" s="10"/>
      <c r="C112" s="11"/>
      <c r="D112" s="120">
        <v>16800</v>
      </c>
      <c r="E112" s="59"/>
      <c r="F112" s="60"/>
      <c r="G112" s="61">
        <v>41973</v>
      </c>
      <c r="H112" s="122" t="s">
        <v>21</v>
      </c>
      <c r="I112" s="123">
        <v>18807.05</v>
      </c>
      <c r="J112" s="124">
        <v>18807.05</v>
      </c>
      <c r="K112" s="59"/>
      <c r="L112" s="60"/>
      <c r="M112" s="62">
        <v>29440</v>
      </c>
      <c r="N112" s="59">
        <v>250</v>
      </c>
      <c r="O112" s="63">
        <v>47910.2</v>
      </c>
      <c r="P112" s="62">
        <v>47910.2</v>
      </c>
      <c r="Q112" s="29"/>
    </row>
    <row r="113" spans="1:17" ht="16.5" thickTop="1" thickBot="1" x14ac:dyDescent="0.3">
      <c r="A113" s="24" t="s">
        <v>80</v>
      </c>
      <c r="B113" s="12"/>
      <c r="C113" s="13"/>
      <c r="D113" s="121">
        <f>SUM(D112,D110)</f>
        <v>29450</v>
      </c>
      <c r="E113" s="65"/>
      <c r="F113" s="66"/>
      <c r="G113" s="67">
        <f>SUM(G112,G110)</f>
        <v>54911</v>
      </c>
      <c r="H113" s="125"/>
      <c r="I113" s="126"/>
      <c r="J113" s="127">
        <f>SUM(J112,J110)</f>
        <v>31227.05</v>
      </c>
      <c r="K113" s="65"/>
      <c r="L113" s="66"/>
      <c r="M113" s="69">
        <f>SUM(M112,M110)</f>
        <v>42390</v>
      </c>
      <c r="N113" s="65"/>
      <c r="O113" s="68"/>
      <c r="P113" s="69">
        <f>SUM(P112,P110)</f>
        <v>77172.39</v>
      </c>
      <c r="Q113" s="29"/>
    </row>
    <row r="114" spans="1:17" x14ac:dyDescent="0.25">
      <c r="A114" s="1"/>
      <c r="B114" s="16"/>
      <c r="C114" s="16"/>
      <c r="D114" s="6"/>
      <c r="E114" s="94"/>
      <c r="G114" s="95"/>
      <c r="H114" s="128"/>
      <c r="I114" s="129"/>
      <c r="J114" s="129"/>
      <c r="K114" s="94"/>
      <c r="M114" s="45"/>
      <c r="N114" s="94"/>
      <c r="O114" s="45"/>
      <c r="P114" s="46"/>
      <c r="Q114" s="29"/>
    </row>
    <row r="115" spans="1:17" s="117" customFormat="1" ht="16.5" thickBot="1" x14ac:dyDescent="0.3">
      <c r="A115" s="113" t="s">
        <v>83</v>
      </c>
      <c r="B115" s="112"/>
      <c r="C115" s="112"/>
      <c r="D115" s="114">
        <f>SUM(D113,D94,D75,D57,D38,D19)</f>
        <v>630016</v>
      </c>
      <c r="E115" s="111"/>
      <c r="F115" s="111"/>
      <c r="G115" s="114">
        <f>SUM(G113,G94,G75,G57,G38,G19)</f>
        <v>807517</v>
      </c>
      <c r="H115" s="130"/>
      <c r="I115" s="131"/>
      <c r="J115" s="132">
        <f>SUM(J113,J94,J75,J57,J38,J19)</f>
        <v>614148.67999999993</v>
      </c>
      <c r="K115" s="111"/>
      <c r="L115" s="111"/>
      <c r="M115" s="114">
        <f>SUM(M113,M94,M75,M57,M38,M19)</f>
        <v>648780</v>
      </c>
      <c r="N115" s="111"/>
      <c r="O115" s="115"/>
      <c r="P115" s="114">
        <f>SUM(P113,P94,P75,P57,P38,P19)</f>
        <v>1024312.62</v>
      </c>
      <c r="Q115" s="116"/>
    </row>
    <row r="116" spans="1:17" ht="15.75" thickBot="1" x14ac:dyDescent="0.3">
      <c r="A116" s="119" t="s">
        <v>11</v>
      </c>
      <c r="B116" s="118"/>
      <c r="C116" s="96"/>
      <c r="D116" s="96"/>
      <c r="E116" s="97"/>
      <c r="F116" s="97"/>
      <c r="G116" s="97"/>
      <c r="H116" s="97"/>
      <c r="I116" s="97"/>
      <c r="J116" s="97"/>
      <c r="K116" s="97"/>
      <c r="L116" s="97"/>
      <c r="M116" s="97"/>
      <c r="N116" s="97"/>
      <c r="O116" s="97"/>
      <c r="P116" s="98"/>
      <c r="Q116" s="29"/>
    </row>
    <row r="117" spans="1:17" ht="213" customHeight="1" thickBot="1" x14ac:dyDescent="0.3">
      <c r="A117" s="99"/>
      <c r="B117" s="157" t="s">
        <v>84</v>
      </c>
      <c r="C117" s="158"/>
      <c r="D117" s="159"/>
      <c r="E117" s="160" t="s">
        <v>85</v>
      </c>
      <c r="F117" s="161"/>
      <c r="G117" s="162"/>
      <c r="H117" s="163" t="s">
        <v>86</v>
      </c>
      <c r="I117" s="164"/>
      <c r="J117" s="165"/>
      <c r="K117" s="160" t="s">
        <v>87</v>
      </c>
      <c r="L117" s="166"/>
      <c r="M117" s="167"/>
      <c r="N117" s="160" t="s">
        <v>88</v>
      </c>
      <c r="O117" s="161"/>
      <c r="P117" s="162"/>
      <c r="Q117" s="29"/>
    </row>
    <row r="118" spans="1:17" x14ac:dyDescent="0.25">
      <c r="A118" s="100"/>
      <c r="B118" s="101"/>
      <c r="C118" s="101"/>
      <c r="D118" s="101"/>
      <c r="E118" s="100"/>
      <c r="F118" s="100"/>
      <c r="G118" s="100"/>
      <c r="H118" s="100"/>
      <c r="I118" s="100"/>
      <c r="J118" s="100"/>
      <c r="K118" s="100"/>
      <c r="L118" s="100"/>
      <c r="M118" s="100"/>
      <c r="N118" s="100"/>
      <c r="O118" s="100"/>
      <c r="P118" s="100"/>
    </row>
  </sheetData>
  <mergeCells count="42">
    <mergeCell ref="N117:P117"/>
    <mergeCell ref="B117:D117"/>
    <mergeCell ref="E117:G117"/>
    <mergeCell ref="H117:J117"/>
    <mergeCell ref="K117:M117"/>
    <mergeCell ref="B76:P76"/>
    <mergeCell ref="K3:M3"/>
    <mergeCell ref="B95:P95"/>
    <mergeCell ref="B96:D96"/>
    <mergeCell ref="E96:G96"/>
    <mergeCell ref="N96:P96"/>
    <mergeCell ref="K96:M96"/>
    <mergeCell ref="H96:J96"/>
    <mergeCell ref="B77:D77"/>
    <mergeCell ref="E77:G77"/>
    <mergeCell ref="K77:M77"/>
    <mergeCell ref="H77:J77"/>
    <mergeCell ref="N77:P77"/>
    <mergeCell ref="H59:J59"/>
    <mergeCell ref="B39:P39"/>
    <mergeCell ref="B40:D40"/>
    <mergeCell ref="K59:M59"/>
    <mergeCell ref="K40:M40"/>
    <mergeCell ref="N59:P59"/>
    <mergeCell ref="B21:P21"/>
    <mergeCell ref="K22:M22"/>
    <mergeCell ref="B22:D22"/>
    <mergeCell ref="B58:P58"/>
    <mergeCell ref="B59:D59"/>
    <mergeCell ref="E59:G59"/>
    <mergeCell ref="A1:P1"/>
    <mergeCell ref="E22:G22"/>
    <mergeCell ref="H22:J22"/>
    <mergeCell ref="H40:J40"/>
    <mergeCell ref="B3:D3"/>
    <mergeCell ref="B2:P2"/>
    <mergeCell ref="H3:J3"/>
    <mergeCell ref="E3:G3"/>
    <mergeCell ref="E40:G40"/>
    <mergeCell ref="N3:P3"/>
    <mergeCell ref="N22:P22"/>
    <mergeCell ref="N40:P4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Detailed Bids wo comments</vt:lpstr>
      <vt:lpstr>Detailed Bids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Bratt, Bryon</dc:creator>
  <cp:lastModifiedBy>Bratt, Bryon</cp:lastModifiedBy>
  <dcterms:created xsi:type="dcterms:W3CDTF">2025-10-15T16:25:59Z</dcterms:created>
  <dcterms:modified xsi:type="dcterms:W3CDTF">2025-10-23T15:46:49Z</dcterms:modified>
</cp:coreProperties>
</file>